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Закупки 2024\01_ДГЗ\483-489 Задание 85 Кукарских\489_Ривароксабан\Редакция 1\Документы на отправку\"/>
    </mc:Choice>
  </mc:AlternateContent>
  <bookViews>
    <workbookView xWindow="0" yWindow="0" windowWidth="16815" windowHeight="9480"/>
  </bookViews>
  <sheets>
    <sheet name="ЖНВЛП" sheetId="1" r:id="rId1"/>
  </sheets>
  <definedNames>
    <definedName name="_xlnm.Print_Area" localSheetId="0">ЖНВЛП!$A$1:$G$87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73" i="1" l="1"/>
  <c r="G74" i="1"/>
  <c r="G75" i="1"/>
  <c r="G80" i="1" l="1"/>
  <c r="G81" i="1" s="1"/>
  <c r="G76" i="1" l="1"/>
  <c r="G77" i="1" s="1"/>
  <c r="G82" i="1" l="1"/>
  <c r="E7" i="1" s="1"/>
  <c r="G7" i="1" l="1"/>
  <c r="F4" i="1" s="1"/>
</calcChain>
</file>

<file path=xl/sharedStrings.xml><?xml version="1.0" encoding="utf-8"?>
<sst xmlns="http://schemas.openxmlformats.org/spreadsheetml/2006/main" count="286" uniqueCount="128">
  <si>
    <t>Цена за единицу 
без НДС и оптовой надбавки, 
руб.</t>
  </si>
  <si>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</si>
  <si>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</si>
  <si>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</si>
  <si>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</si>
  <si>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</si>
  <si>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Цена за единицу 
без НДС и оптовой надбавки,
 руб.</t>
  </si>
  <si>
    <t>2.2 Информация, полученная по запросу заказчика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</si>
  <si>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</si>
  <si>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</si>
  <si>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</si>
  <si>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</si>
  <si>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</si>
  <si>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</si>
  <si>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</si>
  <si>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</si>
  <si>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</si>
  <si>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</si>
  <si>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</si>
  <si>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</si>
  <si>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</si>
  <si>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</si>
  <si>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</si>
  <si>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</si>
  <si>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</si>
  <si>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</si>
  <si>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Цена за упаковку, 
без НДС и оптовой надбавки, 
руб.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</si>
  <si>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</si>
  <si>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</si>
  <si>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</si>
  <si>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</si>
  <si>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</si>
  <si>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</si>
  <si>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МНН, форма выпуска, лекарственная форма, дозировка</t>
  </si>
  <si>
    <t>Торговое наименование</t>
  </si>
  <si>
    <r>
      <t xml:space="preserve">Обоснование начальной (максимальной) цены контракта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Liberation Serif"/>
        <family val="1"/>
        <charset val="204"/>
      </rPr>
      <t>(ДГЗ_489_2024)</t>
    </r>
  </si>
  <si>
    <t>шт (таблетка)</t>
  </si>
  <si>
    <t>МНН Ривароксабан, таблетки покрытые пленочной оболочкой, 2.5 мг, 14 шт. - блистеры (2)  - пачки картоннные</t>
  </si>
  <si>
    <t xml:space="preserve">Вл.Байер АГ, Германия (DE123659859); Вып.к.Перв.Уп.Втор.Уп.Пр.Байер АГ, Германия (DE123659859); </t>
  </si>
  <si>
    <t>Ксарелто</t>
  </si>
  <si>
    <t>ЛП-002318</t>
  </si>
  <si>
    <t>МНН Ривароксабан, таблетки покрытые пленочной оболочкой, 2.5 мг, 14 шт. - блистеры (7)  - пачки картонные</t>
  </si>
  <si>
    <t xml:space="preserve">Вл.Байер АГ, Германия (DE123659859); Вып.к.Перв.Уп.Втор.Уп.Пр.ООО "Научно-технологическая фармацевтическая фирма "ПОЛИСАН" (ООО "НТФФ "ПОЛИСАН"), Россия (7805023934); </t>
  </si>
  <si>
    <t>Ксарелто®</t>
  </si>
  <si>
    <t>МНН Ривароксабан, таблетки покрытые пленочной оболочкой, 2.5 мг, 14 шт. - блистеры (4)  - пачки картоннные</t>
  </si>
  <si>
    <t>МНН Ривароксабан, таблетки, покрытые пленочной оболочкой, 2.5 мг, 7 шт. - контурная ячейковая упаковка (2)  - пачка картонная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</si>
  <si>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</si>
  <si>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РИВАРОКСАБАН</t>
  </si>
  <si>
    <t>ЛП-№(004269)-(РГ-RU)</t>
  </si>
  <si>
    <t>МНН Ривароксабан, таблетки, покрытые пленочной оболочкой, 2.5 мг, 7 шт. - контурная ячейковая  упаковка (4)  - пачка картонная</t>
  </si>
  <si>
    <t>МНН Ривароксабан, таблетки, покрытые пленочной оболочкой, 2.5 мг, 7 шт. - контурная ячейковая  упаковка (6)  - пачка картонная</t>
  </si>
  <si>
    <t>МНН Ривароксабан, таблетки, покрытые пленочной оболочкой, 2.5 мг, 7 шт. - контурная ячейковая  упаковка (8)  - пачка картонная</t>
  </si>
  <si>
    <t>МНН Ривароксабан, таблетки, покрытые пленочной оболочкой, 2.5 мг, 10 шт. - контурная ячейковая  упаковка (1)  - пачка картонная</t>
  </si>
  <si>
    <t>МНН Ривароксабан, таблетки, покрытые пленочной оболочкой, 2.5 мг, 10 шт. - контурная ячейковая  упаковка (3)  - пачка картонная</t>
  </si>
  <si>
    <t>МНН Ривароксабан, таблетки, покрытые пленочной оболочкой, 2.5 мг, 10 шт. - контурная ячейковая  упаковка (10)  - пачка картонная</t>
  </si>
  <si>
    <t>МНН Ривароксабан, таблетки, покрытые пленочной оболочкой, 2.5 мг, 14 шт. - контурная ячейковая  упаковка (1)  - пачка картонная</t>
  </si>
  <si>
    <t>МНН Ривароксабан, таблетки, покрытые пленочной оболочкой, 2.5 мг, 14 шт. - контурная ячейковая  упаковка (2)  - пачка картонная</t>
  </si>
  <si>
    <t>МНН Ривароксабан, таблетки, покрытые пленочной оболочкой, 2.5 мг, 14 шт. - контурная ячейковая  упаковка (3)  - пачка картонная</t>
  </si>
  <si>
    <t>МНН Ривароксабан, таблетки, покрытые пленочной оболочкой, 2.5 мг, 14 шт. - контурная ячейковая  упаковка (4)  - пачка картонная</t>
  </si>
  <si>
    <t>МНН Ривароксабан, таблетки, покрытые пленочной оболочкой, 2.5 мг, 14 шт. - контурная ячейковая  упаковка (7)  - пачка картонная</t>
  </si>
  <si>
    <t>МНН Ривароксабан, таблетки, покрытые пленочной оболочкой, 2.5 мг, 56 шт. - банка (1)  - пачка картонная</t>
  </si>
  <si>
    <t>МНН Ривароксабан, таблетки, покрытые пленочной оболочкой, 2.5 мг, 98 шт. - банка (1)  - пачка картонная</t>
  </si>
  <si>
    <t>ДАКСАБРИС®</t>
  </si>
  <si>
    <t>ЛП-№(002908)-(РГ-RU)</t>
  </si>
  <si>
    <t>Риваксаб™</t>
  </si>
  <si>
    <t>ЛП-№(004861)-(РГ-RU)</t>
  </si>
  <si>
    <t>Ривароксия</t>
  </si>
  <si>
    <t>ЛП-№(000716)-(РГ-RU)</t>
  </si>
  <si>
    <t>Ксилтесс®</t>
  </si>
  <si>
    <t>ЛП-№(004676)-(РГ-RU)</t>
  </si>
  <si>
    <t>Рикулатрон</t>
  </si>
  <si>
    <t>ЛП-№(003000)-(РГ-RU)</t>
  </si>
  <si>
    <t>ЛП-№(001028)-(РГ-RU)</t>
  </si>
  <si>
    <t>Ривароксабан</t>
  </si>
  <si>
    <t>ЛП-№(002432)-(РГ-RU)</t>
  </si>
  <si>
    <t>Круоксабан</t>
  </si>
  <si>
    <t>ЛП-№(004773)-(РГ-RU)</t>
  </si>
  <si>
    <t>№ 2391751525324000218 https://zakupki.gov.ru/epz/contract/contractCard/payment-info-and-target-of-order.html?reestrNumber=2391751525324000218</t>
  </si>
  <si>
    <t>№ 2246621260724000312 https://zakupki.gov.ru/epz/contract/contractCard/payment-info-and-target-of-order.html?reestrNumber=2246621260724000312</t>
  </si>
  <si>
    <t>№ 2753609569524000073 https://zakupki.gov.ru/epz/contract/contractCard/payment-info-and-target-of-order.html?reestrNumber=2753609569524000073</t>
  </si>
  <si>
    <t>№ 2623102512324000158 https://zakupki.gov.ru/epz/contract/contractCard/payment-info-and-target-of-order.html?reestrNumber=2623102512324000158</t>
  </si>
  <si>
    <t>Ривароксабан таблетки, покрытые оболочкой и/или таблетки, покрытые пленочной оболочкой 2.5 мг</t>
  </si>
  <si>
    <t>МНН Ривароксабан, таблетки, покрытые пленочной оболочкой, 2,5 мг, 14 шт. - контурная ячейковая  упаковка (4)  - пачка картонная*</t>
  </si>
  <si>
    <t>МНН Ривароксабан, таблетки, покрытые пленочной оболочкой, 2,5 мг, 14 шт. - контурная ячейковая  упаковка (2)  - пачка картонная*</t>
  </si>
  <si>
    <t>МНН Ривароксабан, таблетки, покрытые пленочной оболочкой, 2,5 мг, 10 шт. - контурная ячейковая упаковка (6)  - пачка  картонная*</t>
  </si>
  <si>
    <t>МНН Ривароксабан, таблетки, покрытые пленочной оболочкой, 2,5 мг, 10 шт. - контурная ячейковая упаковка (3)  - пачка картонная*</t>
  </si>
  <si>
    <t>МНН Ривароксабан, таблетки, покрытые пленочной оболочкой, 2,5 мг, 10 шт. - контурная ячейковая упаковка (6)  - пачка картонная*</t>
  </si>
  <si>
    <t>МНН Ривароксабан, таблетки, покрытые пленочной оболочкой, 2,5 мг, 14 шт. - контурная ячейковая упаковка (2)  - пачка картонная*</t>
  </si>
  <si>
    <t>МНН Ривароксабан, таблетки, покрытые пленочной оболочкой, 2,5 мг, 14 шт. - контурная ячейковая упаковка (4)  - пачка  картонная*</t>
  </si>
  <si>
    <t>МНН Ривароксабан, таблетки, покрытые пленочной оболочкой, 2,5 мг, 28 шт. - банка (1)  - пачка картонная*</t>
  </si>
  <si>
    <t>МНН Ривароксабан, таблетки, покрытые пленочной оболочкой, 2,5 мг, 56 шт. - банка (1)  - пачка картонная*</t>
  </si>
  <si>
    <t>МНН Ривароксабан, таблетки, покрытые пленочной оболочкой, 2,5 мг, 10 шт. - контурная ячейковая  упаковка (3)  - пачка картонная*</t>
  </si>
  <si>
    <t>МНН Ривароксабан, таблетки, покрытые пленочной оболочкой, 2.5 мг, 14 шт. - контурная ячейковая упаковка (2)  - пачка картонная*</t>
  </si>
  <si>
    <t>МНН Ривароксабан, таблетки, покрытые пленочной оболочкой, 2.5 мг, 10 шт. - контурная ячейковая упаковка (3)  - пачка картонная*</t>
  </si>
  <si>
    <t>МНН Ривароксабан, таблетки, покрытые пленочной оболочкой, 2.5 мг, 14 шт. - контурная ячейковая упаковка (4)  - пачка картонная*</t>
  </si>
  <si>
    <t>МНН Ривароксабан, таблетки, покрытые пленочной оболочкой, 2.5 мг, 10 шт. - контурная ячейковая упаковка (6)  - пачка картонная*</t>
  </si>
  <si>
    <t>МНН Ривароксабан, таблетки, покрытые пленочной оболочкой, 2.5 мг, 28 шт. - банка (1)  - пачка картонная*</t>
  </si>
  <si>
    <t>МНН Ривароксабан, таблетки, покрытые пленочной оболочкой, 2.5 мг, 56 шт. - банка (1)  - пачка картонная*</t>
  </si>
  <si>
    <t>МНН Ривароксабан, таблетки, покрытые пленочной оболочкой, 2.5 мг, 14 шт. - контурная ячейковая  упаковка (2)  - пачка картонная*</t>
  </si>
  <si>
    <t>МНН Ривароксабан, таблетки, покрытые пленочной оболочкой, 2.5 мг, 14 шт. - контурная ячейковая  упаковка (4)  - пачка картонная*</t>
  </si>
  <si>
    <t>МНН Ривароксабан, таблетки, покрытые пленочной оболочкой, 2.5 мг, 14 шт. - блистер (4)  - пачка  картонная*</t>
  </si>
  <si>
    <t>МНН Ривароксабан, таблетки, покрытые пленочной оболочкой, 2.5 мг, 14 шт. - блистер (7)  - пачка  картонная*</t>
  </si>
  <si>
    <t>МНН Ривароксабан, таблетки, покрытые пленочной оболочкой, 2.5 мг, 14 шт. - блистер (2)  - пачка  картонная*</t>
  </si>
  <si>
    <t>МНН Ривароксабан, таблетки, покрытые пленочной оболочкой, 2.5 мг, 10 шт. - блистеры (6)  - пачки картонные*</t>
  </si>
  <si>
    <t>МНН Ривароксабан, таблетки, покрытые пленочной оболочкой, 2.5 мг, 10 шт. - блистеры (9)  - пачки картонные*</t>
  </si>
  <si>
    <t>МНН Ривароксабан, таблетки, покрытые пленочной оболочкой, 2.5 мг, 14 шт. - блистеры (4)  - пачки картонные*</t>
  </si>
  <si>
    <t>МНН Ривароксабан, таблетки, покрытые пленочной оболочкой, 2,5 мг, 14 шт. - блистер (4)  - пачка картонная*</t>
  </si>
  <si>
    <t>МНН Ривароксабан, таблетки, покрытые пленочной оболочкой, 2.5 мг, 14 шт. - блистер (7)  - пачка картонная*</t>
  </si>
  <si>
    <t>МНН Ривароксабан, таблетки, покрытые пленочной оболочкой, 2.5 мг, 14 шт. - контурная ячейковая упаковка (7)  - пачка картонная*</t>
  </si>
  <si>
    <t>МНН Ривароксабан, таблетки, покрытые пленочной оболочкой, 2.5 мг, 10 шт. - упаковки ячейковые контурные (10)  - пачки картонные*</t>
  </si>
  <si>
    <t>МНН Ривароксабан, таблетки, покрытые пленочной оболочкой, 2.5 мг, 10 шт. - упаковки ячейковые контурные (6)  - пачки картонные*</t>
  </si>
  <si>
    <t>Вл.Вып.к.Перв.Уп.Пр.Акционерное общество "Р-Фарм" (АО "Р-Фарм"), Россия (7726311464); Втор.Уп.Общество с ограниченной ответственностью "Р-Фарм Новосёлки" (ООО "Р-Фарм Новосёлки"), Россия (7604367702);</t>
  </si>
  <si>
    <t>Вл.Вып.к.Перв.Уп.Втор.Уп.Пр.Акционерное общество "Р-Фарм" (АО "Р-Фарм"), Россия (7726311464);</t>
  </si>
  <si>
    <t>Вл.Акционерное общество "Р-Фарм" (АО "Р-Фарм"), Россия (7726311464); Вып.к.Перв.Уп.Втор.Уп.Пр.Общество с ограниченной ответственностью "Р-Фарм Новосёлки" (ООО "Р-Фарм Новосёлки"), Россия (7604367702);</t>
  </si>
  <si>
    <t>Вл.Майлан Лабораториз Лимитед, Индия (36AADCM3491M1Z2); Вып.к.Перв.Уп.Втор.Уп.Пр.Майлан Лабораториз Лимитед, Индия (27AADCM3491M1Z1);</t>
  </si>
  <si>
    <t>Вл.Вып.к.Перв.Уп.Втор.Уп.Пр.АО "КРКА, д.д., Ново место", Словения (SI 82646716);</t>
  </si>
  <si>
    <t>Вл.ЗАО "Фармацевтический завод ЭГИС", Венгрия (HU 10686506); Вып.к.Перв.Уп.Втор.Уп.Пр.ЗАО "Фармацевтический завод ЭГИС", Венгрия (HU 10686506);</t>
  </si>
  <si>
    <t>Вл.ОАО "Гедеон Рихтер", Венгрия (HU10484878); Вып.к.Перв.Уп.Втор.Уп.Пр.ООО "Гедеон Рихтер Польша", Польша (5291656994);</t>
  </si>
  <si>
    <t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</t>
  </si>
  <si>
    <t xml:space="preserve">Вл.Общество с ограниченной ответственностью "Мира Аврора" (ООО "Мира Аврора"), Россия (4025457519); Вып.к.Перв.Уп.Втор.Уп.Пр.Закрытое акционерное общество "Обнинская химико-фармацевтическая компания" (ЗАО "ОХФК"), Россия (4025062616); </t>
  </si>
  <si>
    <t xml:space="preserve">Вл.Акционерное общество "Р-Фарм" (АО "Р-Фарм"), Россия (7726311464); Вып.к.Перв.Уп.Втор.Уп.Пр.Общество с ограниченной ответственностью "Р-Фарм Новосёлки" (ООО "Р-Фарм Новосёлки"), Россия (7604367702); </t>
  </si>
  <si>
    <t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</t>
  </si>
  <si>
    <t>МНН Ривароксабан (Ксарелто) таблетки, покрытые пленочной оболочкой, 2,5 мг, №56</t>
  </si>
  <si>
    <t>МНН Ривароксабан (Ксарелто) таблетки покрытые пленочной оболочкой, 2.5 мг, №98</t>
  </si>
  <si>
    <t>МНН Ривароксабан (Ксарелто) таблетки покрытые пленочной оболочкой, 2.5 мг (блистер) 14 x 7 (пачка картонная)</t>
  </si>
  <si>
    <t>МНН Ривароксабан, таблетки, покрытые пленочной оболочкой, 2.5 мг, 30 шт. - упаковки ячейковые контурные (2)  - пачки картонные*</t>
  </si>
  <si>
    <t>*Цены не принимаются к учету в связи с тем, что на основании данных из реестра контрактов и сведений, размещаемых Федеральной службой по надзору в сфере здравоохранения на официальном сайте http://www.roszdravnadzor.ru/services/turnover лекарственные препараты под торговыми наименованиями ДАКСАБРИС® (РУ № ЛП-№(002908)-(РГ-RU)), Риваксаб™ (РУ № ЛП-№(004861)-(РГ-RU)), Ривароксия (РУ № ЛП-№(000716)-(РГ-RU)), Ксилтесс® (РУ № ЛП-№(004676)-(РГ-RU)), Рикулатрон (РУ № ЛП-№(003000)-(РГ-RU)), РИВАРОКСАБАН (РУ № ЛП-№(001028)-(РГ-RU), ЛП-№(002908)-(РГ-RU)), Ривароксабан (РУ № ЛП-№(002432)-(РГ-RU)), Круоксабан (РУ № ЛП-№(004773)-(РГ-RU))  отсутствуют в обращении на территории Российской Федерации.</t>
  </si>
  <si>
    <t>Коммерческое предложение от 11.07.2024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</si>
</sst>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4" fillId="0" borderId="2" xfId="2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166" fontId="4" fillId="0" borderId="2" xfId="1" applyNumberFormat="1" applyFont="1" applyFill="1" applyBorder="1" applyAlignment="1">
      <alignment horizontal="center" vertical="center" wrapText="1"/>
    </xf>
    <xf numFmtId="10" fontId="3" fillId="0" borderId="2" xfId="3" applyNumberFormat="1" applyFont="1" applyFill="1" applyBorder="1" applyAlignment="1">
      <alignment horizontal="center" vertical="center" wrapText="1"/>
    </xf>
    <xf numFmtId="165" fontId="6" fillId="0" borderId="2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5" fontId="3" fillId="0" borderId="2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5" fillId="0" borderId="2" xfId="2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right" vertical="center"/>
    </xf>
    <xf numFmtId="165" fontId="6" fillId="0" borderId="2" xfId="2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view="pageBreakPreview" zoomScale="80" zoomScaleNormal="100" zoomScaleSheetLayoutView="80" workbookViewId="0">
      <selection activeCell="A84" sqref="A84:G84"/>
    </sheetView>
  </sheetViews>
  <sheetFormatPr defaultColWidth="9.140625" defaultRowHeight="14.25" x14ac:dyDescent="0.2"/>
  <cols>
    <col min="1" max="1" width="52" style="7" customWidth="1"/>
    <col min="2" max="2" width="33.5703125" style="7" customWidth="1"/>
    <col min="3" max="3" width="15" style="7" customWidth="1"/>
    <col min="4" max="4" width="11.140625" style="7" customWidth="1"/>
    <col min="5" max="5" width="15.42578125" style="7" customWidth="1"/>
    <col min="6" max="6" width="11.7109375" style="7" customWidth="1"/>
    <col min="7" max="7" width="17.42578125" style="7" customWidth="1"/>
    <col min="8" max="8" width="13.28515625" style="7" customWidth="1"/>
    <col min="9" max="16384" width="9.140625" style="7"/>
  </cols>
  <sheetData>
    <row r="1" spans="1:7" ht="30" customHeight="1" x14ac:dyDescent="0.2">
      <c r="A1" s="22" t="s">
        <v>35</v>
      </c>
      <c r="B1" s="22"/>
      <c r="C1" s="22"/>
      <c r="D1" s="22"/>
      <c r="E1" s="22"/>
      <c r="F1" s="22"/>
      <c r="G1" s="22"/>
    </row>
    <row r="2" spans="1:7" x14ac:dyDescent="0.2">
      <c r="A2" s="23" t="s">
        <v>25</v>
      </c>
      <c r="B2" s="23"/>
      <c r="C2" s="23"/>
      <c r="D2" s="23"/>
      <c r="E2" s="23"/>
      <c r="F2" s="23"/>
      <c r="G2" s="23"/>
    </row>
    <row r="3" spans="1:7" x14ac:dyDescent="0.2">
      <c r="A3" s="24" t="s">
        <v>24</v>
      </c>
      <c r="B3" s="24"/>
      <c r="C3" s="24"/>
      <c r="D3" s="24"/>
      <c r="E3" s="24"/>
      <c r="F3" s="25">
        <v>45488</v>
      </c>
      <c r="G3" s="25"/>
    </row>
    <row r="4" spans="1:7" x14ac:dyDescent="0.2">
      <c r="A4" s="24" t="s">
        <v>23</v>
      </c>
      <c r="B4" s="24"/>
      <c r="C4" s="24"/>
      <c r="D4" s="24"/>
      <c r="E4" s="24"/>
      <c r="F4" s="26">
        <f>SUMPRODUCT(D7:D7,G7:G7)</f>
        <v>24457928.600000001</v>
      </c>
      <c r="G4" s="26"/>
    </row>
    <row r="5" spans="1:7" x14ac:dyDescent="0.2">
      <c r="A5" s="28" t="s">
        <v>22</v>
      </c>
      <c r="B5" s="28"/>
      <c r="C5" s="28"/>
      <c r="D5" s="28"/>
      <c r="E5" s="28"/>
      <c r="F5" s="28"/>
      <c r="G5" s="28"/>
    </row>
    <row r="6" spans="1:7" ht="85.5" x14ac:dyDescent="0.2">
      <c r="A6" s="29" t="s">
        <v>21</v>
      </c>
      <c r="B6" s="29"/>
      <c r="C6" s="3" t="s">
        <v>20</v>
      </c>
      <c r="D6" s="3" t="s">
        <v>19</v>
      </c>
      <c r="E6" s="3" t="s">
        <v>18</v>
      </c>
      <c r="F6" s="3" t="s">
        <v>17</v>
      </c>
      <c r="G6" s="3" t="s">
        <v>16</v>
      </c>
    </row>
    <row r="7" spans="1:7" ht="28.9" customHeight="1" x14ac:dyDescent="0.2">
      <c r="A7" s="18" t="s">
        <v>81</v>
      </c>
      <c r="B7" s="18"/>
      <c r="C7" s="3" t="s">
        <v>36</v>
      </c>
      <c r="D7" s="8">
        <v>559678</v>
      </c>
      <c r="E7" s="4">
        <f>MIN(G69,G82)</f>
        <v>39.729999999999997</v>
      </c>
      <c r="F7" s="9">
        <v>0</v>
      </c>
      <c r="G7" s="10">
        <f>ROUNDDOWN((E7+E7*F7)*1.1,2)</f>
        <v>43.7</v>
      </c>
    </row>
    <row r="8" spans="1:7" x14ac:dyDescent="0.2">
      <c r="A8" s="28" t="s">
        <v>15</v>
      </c>
      <c r="B8" s="28"/>
      <c r="C8" s="28"/>
      <c r="D8" s="28"/>
      <c r="E8" s="28"/>
      <c r="F8" s="28"/>
      <c r="G8" s="28"/>
    </row>
    <row r="9" spans="1:7" x14ac:dyDescent="0.2">
      <c r="A9" s="20" t="s">
        <v>14</v>
      </c>
      <c r="B9" s="20"/>
      <c r="C9" s="20"/>
      <c r="D9" s="20"/>
      <c r="E9" s="20"/>
      <c r="F9" s="20"/>
      <c r="G9" s="20"/>
    </row>
    <row r="10" spans="1:7" ht="87.6" customHeight="1" x14ac:dyDescent="0.2">
      <c r="A10" s="3" t="s">
        <v>33</v>
      </c>
      <c r="B10" s="1" t="s">
        <v>13</v>
      </c>
      <c r="C10" s="1" t="s">
        <v>34</v>
      </c>
      <c r="D10" s="3" t="s">
        <v>12</v>
      </c>
      <c r="E10" s="3" t="s">
        <v>11</v>
      </c>
      <c r="F10" s="3" t="s">
        <v>27</v>
      </c>
      <c r="G10" s="11" t="s">
        <v>10</v>
      </c>
    </row>
    <row r="11" spans="1:7" ht="60.75" customHeight="1" x14ac:dyDescent="0.2">
      <c r="A11" s="5" t="s">
        <v>37</v>
      </c>
      <c r="B11" s="1" t="s">
        <v>38</v>
      </c>
      <c r="C11" s="2" t="s">
        <v>39</v>
      </c>
      <c r="D11" s="3" t="s">
        <v>40</v>
      </c>
      <c r="E11" s="12">
        <v>1436</v>
      </c>
      <c r="F11" s="3">
        <v>28</v>
      </c>
      <c r="G11" s="4">
        <v>51.28</v>
      </c>
    </row>
    <row r="12" spans="1:7" ht="105" customHeight="1" x14ac:dyDescent="0.2">
      <c r="A12" s="5" t="s">
        <v>41</v>
      </c>
      <c r="B12" s="1" t="s">
        <v>42</v>
      </c>
      <c r="C12" s="2" t="s">
        <v>43</v>
      </c>
      <c r="D12" s="3" t="s">
        <v>40</v>
      </c>
      <c r="E12" s="12">
        <v>5203.17</v>
      </c>
      <c r="F12" s="3">
        <v>98</v>
      </c>
      <c r="G12" s="4">
        <v>53.09</v>
      </c>
    </row>
    <row r="13" spans="1:7" ht="62.25" customHeight="1" x14ac:dyDescent="0.2">
      <c r="A13" s="5" t="s">
        <v>44</v>
      </c>
      <c r="B13" s="1" t="s">
        <v>38</v>
      </c>
      <c r="C13" s="2" t="s">
        <v>43</v>
      </c>
      <c r="D13" s="3" t="s">
        <v>40</v>
      </c>
      <c r="E13" s="12">
        <v>2981.41</v>
      </c>
      <c r="F13" s="3">
        <v>56</v>
      </c>
      <c r="G13" s="4">
        <v>53.23</v>
      </c>
    </row>
    <row r="14" spans="1:7" ht="62.25" customHeight="1" x14ac:dyDescent="0.2">
      <c r="A14" s="5" t="s">
        <v>41</v>
      </c>
      <c r="B14" s="1" t="s">
        <v>38</v>
      </c>
      <c r="C14" s="2" t="s">
        <v>43</v>
      </c>
      <c r="D14" s="3" t="s">
        <v>40</v>
      </c>
      <c r="E14" s="12">
        <v>5203.17</v>
      </c>
      <c r="F14" s="3">
        <v>98</v>
      </c>
      <c r="G14" s="4">
        <v>53.09</v>
      </c>
    </row>
    <row r="15" spans="1:7" ht="118.5" customHeight="1" x14ac:dyDescent="0.2">
      <c r="A15" s="5" t="s">
        <v>45</v>
      </c>
      <c r="B15" s="1" t="s">
        <v>46</v>
      </c>
      <c r="C15" s="2" t="s">
        <v>47</v>
      </c>
      <c r="D15" s="3" t="s">
        <v>48</v>
      </c>
      <c r="E15" s="12">
        <v>556.23</v>
      </c>
      <c r="F15" s="3">
        <v>14</v>
      </c>
      <c r="G15" s="4">
        <v>39.729999999999997</v>
      </c>
    </row>
    <row r="16" spans="1:7" ht="118.5" customHeight="1" x14ac:dyDescent="0.2">
      <c r="A16" s="5" t="s">
        <v>49</v>
      </c>
      <c r="B16" s="1" t="s">
        <v>46</v>
      </c>
      <c r="C16" s="2" t="s">
        <v>47</v>
      </c>
      <c r="D16" s="3" t="s">
        <v>48</v>
      </c>
      <c r="E16" s="12">
        <v>1112.47</v>
      </c>
      <c r="F16" s="3">
        <v>28</v>
      </c>
      <c r="G16" s="4">
        <v>39.729999999999997</v>
      </c>
    </row>
    <row r="17" spans="1:7" ht="118.5" customHeight="1" x14ac:dyDescent="0.2">
      <c r="A17" s="5" t="s">
        <v>50</v>
      </c>
      <c r="B17" s="1" t="s">
        <v>46</v>
      </c>
      <c r="C17" s="2" t="s">
        <v>47</v>
      </c>
      <c r="D17" s="3" t="s">
        <v>48</v>
      </c>
      <c r="E17" s="12">
        <v>1700.49</v>
      </c>
      <c r="F17" s="3">
        <v>42</v>
      </c>
      <c r="G17" s="4">
        <v>40.479999999999997</v>
      </c>
    </row>
    <row r="18" spans="1:7" ht="118.5" customHeight="1" x14ac:dyDescent="0.2">
      <c r="A18" s="5" t="s">
        <v>51</v>
      </c>
      <c r="B18" s="1" t="s">
        <v>46</v>
      </c>
      <c r="C18" s="2" t="s">
        <v>47</v>
      </c>
      <c r="D18" s="3" t="s">
        <v>48</v>
      </c>
      <c r="E18" s="12">
        <v>2309.6999999999998</v>
      </c>
      <c r="F18" s="3">
        <v>56</v>
      </c>
      <c r="G18" s="4">
        <v>41.24</v>
      </c>
    </row>
    <row r="19" spans="1:7" ht="113.25" customHeight="1" x14ac:dyDescent="0.2">
      <c r="A19" s="5" t="s">
        <v>52</v>
      </c>
      <c r="B19" s="1" t="s">
        <v>46</v>
      </c>
      <c r="C19" s="2" t="s">
        <v>47</v>
      </c>
      <c r="D19" s="3" t="s">
        <v>48</v>
      </c>
      <c r="E19" s="12">
        <v>397.31</v>
      </c>
      <c r="F19" s="3">
        <v>10</v>
      </c>
      <c r="G19" s="4">
        <v>39.729999999999997</v>
      </c>
    </row>
    <row r="20" spans="1:7" ht="113.25" customHeight="1" x14ac:dyDescent="0.2">
      <c r="A20" s="5" t="s">
        <v>53</v>
      </c>
      <c r="B20" s="1" t="s">
        <v>46</v>
      </c>
      <c r="C20" s="2" t="s">
        <v>47</v>
      </c>
      <c r="D20" s="3" t="s">
        <v>48</v>
      </c>
      <c r="E20" s="12">
        <v>1214.6300000000001</v>
      </c>
      <c r="F20" s="3">
        <v>30</v>
      </c>
      <c r="G20" s="4">
        <v>40.479999999999997</v>
      </c>
    </row>
    <row r="21" spans="1:7" ht="113.25" customHeight="1" x14ac:dyDescent="0.2">
      <c r="A21" s="5" t="s">
        <v>54</v>
      </c>
      <c r="B21" s="1" t="s">
        <v>46</v>
      </c>
      <c r="C21" s="2" t="s">
        <v>47</v>
      </c>
      <c r="D21" s="3" t="s">
        <v>48</v>
      </c>
      <c r="E21" s="12">
        <v>4113.16</v>
      </c>
      <c r="F21" s="3">
        <v>100</v>
      </c>
      <c r="G21" s="4">
        <v>41.13</v>
      </c>
    </row>
    <row r="22" spans="1:7" ht="113.25" customHeight="1" x14ac:dyDescent="0.2">
      <c r="A22" s="5" t="s">
        <v>55</v>
      </c>
      <c r="B22" s="1" t="s">
        <v>46</v>
      </c>
      <c r="C22" s="2" t="s">
        <v>47</v>
      </c>
      <c r="D22" s="3" t="s">
        <v>48</v>
      </c>
      <c r="E22" s="12">
        <v>556.23</v>
      </c>
      <c r="F22" s="3">
        <v>14</v>
      </c>
      <c r="G22" s="4">
        <v>39.729999999999997</v>
      </c>
    </row>
    <row r="23" spans="1:7" ht="113.25" customHeight="1" x14ac:dyDescent="0.2">
      <c r="A23" s="5" t="s">
        <v>56</v>
      </c>
      <c r="B23" s="1" t="s">
        <v>46</v>
      </c>
      <c r="C23" s="2" t="s">
        <v>47</v>
      </c>
      <c r="D23" s="3" t="s">
        <v>48</v>
      </c>
      <c r="E23" s="12">
        <v>1112.47</v>
      </c>
      <c r="F23" s="3">
        <v>28</v>
      </c>
      <c r="G23" s="4">
        <v>39.729999999999997</v>
      </c>
    </row>
    <row r="24" spans="1:7" ht="113.25" customHeight="1" x14ac:dyDescent="0.2">
      <c r="A24" s="5" t="s">
        <v>57</v>
      </c>
      <c r="B24" s="1" t="s">
        <v>46</v>
      </c>
      <c r="C24" s="2" t="s">
        <v>47</v>
      </c>
      <c r="D24" s="3" t="s">
        <v>48</v>
      </c>
      <c r="E24" s="12">
        <v>1700.49</v>
      </c>
      <c r="F24" s="3">
        <v>42</v>
      </c>
      <c r="G24" s="4">
        <v>40.479999999999997</v>
      </c>
    </row>
    <row r="25" spans="1:7" ht="112.5" customHeight="1" x14ac:dyDescent="0.2">
      <c r="A25" s="5" t="s">
        <v>58</v>
      </c>
      <c r="B25" s="1" t="s">
        <v>46</v>
      </c>
      <c r="C25" s="2" t="s">
        <v>47</v>
      </c>
      <c r="D25" s="3" t="s">
        <v>48</v>
      </c>
      <c r="E25" s="12">
        <v>2309.6999999999998</v>
      </c>
      <c r="F25" s="3">
        <v>56</v>
      </c>
      <c r="G25" s="4">
        <v>41.24</v>
      </c>
    </row>
    <row r="26" spans="1:7" ht="112.5" customHeight="1" x14ac:dyDescent="0.2">
      <c r="A26" s="5" t="s">
        <v>59</v>
      </c>
      <c r="B26" s="1" t="s">
        <v>46</v>
      </c>
      <c r="C26" s="2" t="s">
        <v>47</v>
      </c>
      <c r="D26" s="3" t="s">
        <v>48</v>
      </c>
      <c r="E26" s="12">
        <v>4030.9</v>
      </c>
      <c r="F26" s="3">
        <v>98</v>
      </c>
      <c r="G26" s="4">
        <v>41.13</v>
      </c>
    </row>
    <row r="27" spans="1:7" ht="112.5" customHeight="1" x14ac:dyDescent="0.2">
      <c r="A27" s="5" t="s">
        <v>60</v>
      </c>
      <c r="B27" s="1" t="s">
        <v>46</v>
      </c>
      <c r="C27" s="2" t="s">
        <v>47</v>
      </c>
      <c r="D27" s="3" t="s">
        <v>48</v>
      </c>
      <c r="E27" s="12">
        <v>2309.6999999999998</v>
      </c>
      <c r="F27" s="3">
        <v>56</v>
      </c>
      <c r="G27" s="4">
        <v>41.24</v>
      </c>
    </row>
    <row r="28" spans="1:7" ht="112.5" customHeight="1" x14ac:dyDescent="0.2">
      <c r="A28" s="5" t="s">
        <v>61</v>
      </c>
      <c r="B28" s="1" t="s">
        <v>46</v>
      </c>
      <c r="C28" s="2" t="s">
        <v>47</v>
      </c>
      <c r="D28" s="3" t="s">
        <v>48</v>
      </c>
      <c r="E28" s="12">
        <v>4030.9</v>
      </c>
      <c r="F28" s="3">
        <v>98</v>
      </c>
      <c r="G28" s="4">
        <v>41.13</v>
      </c>
    </row>
    <row r="29" spans="1:7" ht="114.75" customHeight="1" x14ac:dyDescent="0.2">
      <c r="A29" s="5" t="s">
        <v>92</v>
      </c>
      <c r="B29" s="1" t="s">
        <v>111</v>
      </c>
      <c r="C29" s="2" t="s">
        <v>62</v>
      </c>
      <c r="D29" s="3" t="s">
        <v>63</v>
      </c>
      <c r="E29" s="12">
        <v>1114.3399999999999</v>
      </c>
      <c r="F29" s="3">
        <v>28</v>
      </c>
      <c r="G29" s="4">
        <v>39.79</v>
      </c>
    </row>
    <row r="30" spans="1:7" ht="101.25" customHeight="1" x14ac:dyDescent="0.2">
      <c r="A30" s="5" t="s">
        <v>93</v>
      </c>
      <c r="B30" s="1" t="s">
        <v>111</v>
      </c>
      <c r="C30" s="2" t="s">
        <v>62</v>
      </c>
      <c r="D30" s="3" t="s">
        <v>63</v>
      </c>
      <c r="E30" s="12">
        <v>1193.93</v>
      </c>
      <c r="F30" s="3">
        <v>30</v>
      </c>
      <c r="G30" s="4">
        <v>39.79</v>
      </c>
    </row>
    <row r="31" spans="1:7" ht="101.25" customHeight="1" x14ac:dyDescent="0.2">
      <c r="A31" s="5" t="s">
        <v>94</v>
      </c>
      <c r="B31" s="1" t="s">
        <v>111</v>
      </c>
      <c r="C31" s="2" t="s">
        <v>62</v>
      </c>
      <c r="D31" s="3" t="s">
        <v>63</v>
      </c>
      <c r="E31" s="12">
        <v>2228.67</v>
      </c>
      <c r="F31" s="3">
        <v>56</v>
      </c>
      <c r="G31" s="4">
        <v>39.79</v>
      </c>
    </row>
    <row r="32" spans="1:7" ht="114" customHeight="1" x14ac:dyDescent="0.2">
      <c r="A32" s="5" t="s">
        <v>95</v>
      </c>
      <c r="B32" s="1" t="s">
        <v>111</v>
      </c>
      <c r="C32" s="2" t="s">
        <v>62</v>
      </c>
      <c r="D32" s="3" t="s">
        <v>63</v>
      </c>
      <c r="E32" s="12">
        <v>2387.86</v>
      </c>
      <c r="F32" s="3">
        <v>60</v>
      </c>
      <c r="G32" s="4">
        <v>39.79</v>
      </c>
    </row>
    <row r="33" spans="1:7" ht="60.75" customHeight="1" x14ac:dyDescent="0.2">
      <c r="A33" s="5" t="s">
        <v>96</v>
      </c>
      <c r="B33" s="1" t="s">
        <v>112</v>
      </c>
      <c r="C33" s="2" t="s">
        <v>62</v>
      </c>
      <c r="D33" s="3" t="s">
        <v>63</v>
      </c>
      <c r="E33" s="12">
        <v>1114.3399999999999</v>
      </c>
      <c r="F33" s="3">
        <v>28</v>
      </c>
      <c r="G33" s="4">
        <v>39.79</v>
      </c>
    </row>
    <row r="34" spans="1:7" ht="60.75" customHeight="1" x14ac:dyDescent="0.2">
      <c r="A34" s="5" t="s">
        <v>97</v>
      </c>
      <c r="B34" s="1" t="s">
        <v>112</v>
      </c>
      <c r="C34" s="2" t="s">
        <v>62</v>
      </c>
      <c r="D34" s="3" t="s">
        <v>63</v>
      </c>
      <c r="E34" s="12">
        <v>2228.67</v>
      </c>
      <c r="F34" s="3">
        <v>56</v>
      </c>
      <c r="G34" s="4">
        <v>39.79</v>
      </c>
    </row>
    <row r="35" spans="1:7" ht="60.75" customHeight="1" x14ac:dyDescent="0.2">
      <c r="A35" s="5" t="s">
        <v>92</v>
      </c>
      <c r="B35" s="1" t="s">
        <v>112</v>
      </c>
      <c r="C35" s="2" t="s">
        <v>62</v>
      </c>
      <c r="D35" s="3" t="s">
        <v>63</v>
      </c>
      <c r="E35" s="12">
        <v>1114.3399999999999</v>
      </c>
      <c r="F35" s="3">
        <v>28</v>
      </c>
      <c r="G35" s="4">
        <v>39.79</v>
      </c>
    </row>
    <row r="36" spans="1:7" ht="58.5" customHeight="1" x14ac:dyDescent="0.2">
      <c r="A36" s="5" t="s">
        <v>93</v>
      </c>
      <c r="B36" s="1" t="s">
        <v>112</v>
      </c>
      <c r="C36" s="2" t="s">
        <v>62</v>
      </c>
      <c r="D36" s="3" t="s">
        <v>63</v>
      </c>
      <c r="E36" s="12">
        <v>1193.93</v>
      </c>
      <c r="F36" s="3">
        <v>30</v>
      </c>
      <c r="G36" s="4">
        <v>39.79</v>
      </c>
    </row>
    <row r="37" spans="1:7" ht="58.5" customHeight="1" x14ac:dyDescent="0.2">
      <c r="A37" s="5" t="s">
        <v>94</v>
      </c>
      <c r="B37" s="1" t="s">
        <v>112</v>
      </c>
      <c r="C37" s="2" t="s">
        <v>62</v>
      </c>
      <c r="D37" s="3" t="s">
        <v>63</v>
      </c>
      <c r="E37" s="12">
        <v>2228.67</v>
      </c>
      <c r="F37" s="3">
        <v>56</v>
      </c>
      <c r="G37" s="4">
        <v>39.79</v>
      </c>
    </row>
    <row r="38" spans="1:7" ht="58.5" customHeight="1" x14ac:dyDescent="0.2">
      <c r="A38" s="5" t="s">
        <v>95</v>
      </c>
      <c r="B38" s="1" t="s">
        <v>112</v>
      </c>
      <c r="C38" s="2" t="s">
        <v>62</v>
      </c>
      <c r="D38" s="3" t="s">
        <v>63</v>
      </c>
      <c r="E38" s="12">
        <v>2387.86</v>
      </c>
      <c r="F38" s="3">
        <v>60</v>
      </c>
      <c r="G38" s="4">
        <v>39.79</v>
      </c>
    </row>
    <row r="39" spans="1:7" ht="90.75" customHeight="1" x14ac:dyDescent="0.2">
      <c r="A39" s="5" t="s">
        <v>93</v>
      </c>
      <c r="B39" s="1" t="s">
        <v>113</v>
      </c>
      <c r="C39" s="2" t="s">
        <v>62</v>
      </c>
      <c r="D39" s="3" t="s">
        <v>63</v>
      </c>
      <c r="E39" s="12">
        <v>1193.93</v>
      </c>
      <c r="F39" s="3">
        <v>30</v>
      </c>
      <c r="G39" s="4">
        <v>39.79</v>
      </c>
    </row>
    <row r="40" spans="1:7" ht="90.75" customHeight="1" x14ac:dyDescent="0.2">
      <c r="A40" s="5" t="s">
        <v>95</v>
      </c>
      <c r="B40" s="1" t="s">
        <v>113</v>
      </c>
      <c r="C40" s="2" t="s">
        <v>62</v>
      </c>
      <c r="D40" s="3" t="s">
        <v>63</v>
      </c>
      <c r="E40" s="12">
        <v>2387.86</v>
      </c>
      <c r="F40" s="3">
        <v>60</v>
      </c>
      <c r="G40" s="4">
        <v>39.79</v>
      </c>
    </row>
    <row r="41" spans="1:7" ht="90.75" customHeight="1" x14ac:dyDescent="0.2">
      <c r="A41" s="5" t="s">
        <v>98</v>
      </c>
      <c r="B41" s="1" t="s">
        <v>113</v>
      </c>
      <c r="C41" s="2" t="s">
        <v>62</v>
      </c>
      <c r="D41" s="3" t="s">
        <v>63</v>
      </c>
      <c r="E41" s="12">
        <v>1114.3399999999999</v>
      </c>
      <c r="F41" s="3">
        <v>28</v>
      </c>
      <c r="G41" s="4">
        <v>39.79</v>
      </c>
    </row>
    <row r="42" spans="1:7" ht="90.75" customHeight="1" x14ac:dyDescent="0.2">
      <c r="A42" s="5" t="s">
        <v>99</v>
      </c>
      <c r="B42" s="1" t="s">
        <v>113</v>
      </c>
      <c r="C42" s="2" t="s">
        <v>62</v>
      </c>
      <c r="D42" s="3" t="s">
        <v>63</v>
      </c>
      <c r="E42" s="12">
        <v>2228.67</v>
      </c>
      <c r="F42" s="3">
        <v>56</v>
      </c>
      <c r="G42" s="4">
        <v>39.79</v>
      </c>
    </row>
    <row r="43" spans="1:7" ht="75.75" customHeight="1" x14ac:dyDescent="0.2">
      <c r="A43" s="5" t="s">
        <v>100</v>
      </c>
      <c r="B43" s="1" t="s">
        <v>114</v>
      </c>
      <c r="C43" s="2" t="s">
        <v>64</v>
      </c>
      <c r="D43" s="3" t="s">
        <v>65</v>
      </c>
      <c r="E43" s="12">
        <v>884.84</v>
      </c>
      <c r="F43" s="3">
        <v>56</v>
      </c>
      <c r="G43" s="4">
        <v>15.8</v>
      </c>
    </row>
    <row r="44" spans="1:7" ht="75.75" customHeight="1" x14ac:dyDescent="0.2">
      <c r="A44" s="5" t="s">
        <v>101</v>
      </c>
      <c r="B44" s="1" t="s">
        <v>114</v>
      </c>
      <c r="C44" s="2" t="s">
        <v>64</v>
      </c>
      <c r="D44" s="3" t="s">
        <v>65</v>
      </c>
      <c r="E44" s="12">
        <v>1548.48</v>
      </c>
      <c r="F44" s="3">
        <v>98</v>
      </c>
      <c r="G44" s="4">
        <v>15.8</v>
      </c>
    </row>
    <row r="45" spans="1:7" ht="75.75" customHeight="1" x14ac:dyDescent="0.2">
      <c r="A45" s="5" t="s">
        <v>102</v>
      </c>
      <c r="B45" s="1" t="s">
        <v>114</v>
      </c>
      <c r="C45" s="2" t="s">
        <v>64</v>
      </c>
      <c r="D45" s="3" t="s">
        <v>65</v>
      </c>
      <c r="E45" s="12">
        <v>442.42</v>
      </c>
      <c r="F45" s="3">
        <v>28</v>
      </c>
      <c r="G45" s="4">
        <v>15.8</v>
      </c>
    </row>
    <row r="46" spans="1:7" ht="51.75" customHeight="1" x14ac:dyDescent="0.2">
      <c r="A46" s="5" t="s">
        <v>103</v>
      </c>
      <c r="B46" s="1" t="s">
        <v>115</v>
      </c>
      <c r="C46" s="2" t="s">
        <v>66</v>
      </c>
      <c r="D46" s="3" t="s">
        <v>67</v>
      </c>
      <c r="E46" s="12">
        <v>1141.6600000000001</v>
      </c>
      <c r="F46" s="3">
        <v>60</v>
      </c>
      <c r="G46" s="4">
        <v>19.02</v>
      </c>
    </row>
    <row r="47" spans="1:7" ht="51.75" customHeight="1" x14ac:dyDescent="0.2">
      <c r="A47" s="5" t="s">
        <v>104</v>
      </c>
      <c r="B47" s="1" t="s">
        <v>115</v>
      </c>
      <c r="C47" s="2" t="s">
        <v>66</v>
      </c>
      <c r="D47" s="3" t="s">
        <v>67</v>
      </c>
      <c r="E47" s="12">
        <v>1712.69</v>
      </c>
      <c r="F47" s="3">
        <v>90</v>
      </c>
      <c r="G47" s="4">
        <v>19.02</v>
      </c>
    </row>
    <row r="48" spans="1:7" ht="75.75" customHeight="1" x14ac:dyDescent="0.2">
      <c r="A48" s="5" t="s">
        <v>105</v>
      </c>
      <c r="B48" s="1" t="s">
        <v>116</v>
      </c>
      <c r="C48" s="2" t="s">
        <v>68</v>
      </c>
      <c r="D48" s="3" t="s">
        <v>69</v>
      </c>
      <c r="E48" s="12">
        <v>1475.95</v>
      </c>
      <c r="F48" s="3">
        <v>56</v>
      </c>
      <c r="G48" s="4">
        <v>26.35</v>
      </c>
    </row>
    <row r="49" spans="1:8" ht="75.75" customHeight="1" x14ac:dyDescent="0.2">
      <c r="A49" s="5" t="s">
        <v>106</v>
      </c>
      <c r="B49" s="1" t="s">
        <v>117</v>
      </c>
      <c r="C49" s="2" t="s">
        <v>70</v>
      </c>
      <c r="D49" s="3" t="s">
        <v>71</v>
      </c>
      <c r="E49" s="12">
        <v>2143.9499999999998</v>
      </c>
      <c r="F49" s="3">
        <v>56</v>
      </c>
      <c r="G49" s="4">
        <v>38.28</v>
      </c>
    </row>
    <row r="50" spans="1:8" ht="75.75" customHeight="1" x14ac:dyDescent="0.2">
      <c r="A50" s="5" t="s">
        <v>107</v>
      </c>
      <c r="B50" s="1" t="s">
        <v>117</v>
      </c>
      <c r="C50" s="2" t="s">
        <v>70</v>
      </c>
      <c r="D50" s="3" t="s">
        <v>71</v>
      </c>
      <c r="E50" s="12">
        <v>3751.44</v>
      </c>
      <c r="F50" s="3">
        <v>98</v>
      </c>
      <c r="G50" s="4">
        <v>38.28</v>
      </c>
    </row>
    <row r="51" spans="1:8" ht="138" customHeight="1" x14ac:dyDescent="0.2">
      <c r="A51" s="5" t="s">
        <v>92</v>
      </c>
      <c r="B51" s="1" t="s">
        <v>118</v>
      </c>
      <c r="C51" s="2" t="s">
        <v>47</v>
      </c>
      <c r="D51" s="3" t="s">
        <v>72</v>
      </c>
      <c r="E51" s="12">
        <v>1068.9000000000001</v>
      </c>
      <c r="F51" s="3">
        <v>28</v>
      </c>
      <c r="G51" s="4">
        <v>38.17</v>
      </c>
    </row>
    <row r="52" spans="1:8" ht="138" customHeight="1" x14ac:dyDescent="0.2">
      <c r="A52" s="5" t="s">
        <v>94</v>
      </c>
      <c r="B52" s="1" t="s">
        <v>118</v>
      </c>
      <c r="C52" s="2" t="s">
        <v>47</v>
      </c>
      <c r="D52" s="3" t="s">
        <v>72</v>
      </c>
      <c r="E52" s="12">
        <v>2137.9</v>
      </c>
      <c r="F52" s="3">
        <v>56</v>
      </c>
      <c r="G52" s="4">
        <v>38.17</v>
      </c>
    </row>
    <row r="53" spans="1:8" ht="138" customHeight="1" x14ac:dyDescent="0.2">
      <c r="A53" s="5" t="s">
        <v>108</v>
      </c>
      <c r="B53" s="1" t="s">
        <v>118</v>
      </c>
      <c r="C53" s="2" t="s">
        <v>47</v>
      </c>
      <c r="D53" s="3" t="s">
        <v>72</v>
      </c>
      <c r="E53" s="12">
        <v>3741.3</v>
      </c>
      <c r="F53" s="3">
        <v>98</v>
      </c>
      <c r="G53" s="4">
        <v>38.17</v>
      </c>
    </row>
    <row r="54" spans="1:8" ht="138.75" customHeight="1" x14ac:dyDescent="0.2">
      <c r="A54" s="5" t="s">
        <v>109</v>
      </c>
      <c r="B54" s="1" t="s">
        <v>119</v>
      </c>
      <c r="C54" s="2" t="s">
        <v>73</v>
      </c>
      <c r="D54" s="3" t="s">
        <v>74</v>
      </c>
      <c r="E54" s="12">
        <v>3979.77</v>
      </c>
      <c r="F54" s="3">
        <v>100</v>
      </c>
      <c r="G54" s="4">
        <v>39.79</v>
      </c>
    </row>
    <row r="55" spans="1:8" ht="136.5" customHeight="1" x14ac:dyDescent="0.2">
      <c r="A55" s="5" t="s">
        <v>110</v>
      </c>
      <c r="B55" s="1" t="s">
        <v>119</v>
      </c>
      <c r="C55" s="2" t="s">
        <v>73</v>
      </c>
      <c r="D55" s="3" t="s">
        <v>74</v>
      </c>
      <c r="E55" s="12">
        <v>2387.86</v>
      </c>
      <c r="F55" s="3">
        <v>60</v>
      </c>
      <c r="G55" s="4">
        <v>39.79</v>
      </c>
    </row>
    <row r="56" spans="1:8" ht="96.75" customHeight="1" x14ac:dyDescent="0.2">
      <c r="A56" s="5" t="s">
        <v>85</v>
      </c>
      <c r="B56" s="1" t="s">
        <v>120</v>
      </c>
      <c r="C56" s="2" t="s">
        <v>47</v>
      </c>
      <c r="D56" s="3" t="s">
        <v>63</v>
      </c>
      <c r="E56" s="12">
        <v>1193.93</v>
      </c>
      <c r="F56" s="3">
        <v>30</v>
      </c>
      <c r="G56" s="4">
        <v>39.79</v>
      </c>
      <c r="H56" s="6"/>
    </row>
    <row r="57" spans="1:8" ht="96.75" customHeight="1" x14ac:dyDescent="0.2">
      <c r="A57" s="5" t="s">
        <v>86</v>
      </c>
      <c r="B57" s="1" t="s">
        <v>113</v>
      </c>
      <c r="C57" s="2" t="s">
        <v>47</v>
      </c>
      <c r="D57" s="3" t="s">
        <v>63</v>
      </c>
      <c r="E57" s="12">
        <v>2387.86</v>
      </c>
      <c r="F57" s="3">
        <v>60</v>
      </c>
      <c r="G57" s="4">
        <v>39.79</v>
      </c>
      <c r="H57" s="6"/>
    </row>
    <row r="58" spans="1:8" ht="96.75" customHeight="1" x14ac:dyDescent="0.2">
      <c r="A58" s="5" t="s">
        <v>87</v>
      </c>
      <c r="B58" s="1" t="s">
        <v>113</v>
      </c>
      <c r="C58" s="2" t="s">
        <v>47</v>
      </c>
      <c r="D58" s="3" t="s">
        <v>63</v>
      </c>
      <c r="E58" s="12">
        <v>1114.3399999999999</v>
      </c>
      <c r="F58" s="3">
        <v>28</v>
      </c>
      <c r="G58" s="4">
        <v>39.79</v>
      </c>
      <c r="H58" s="6"/>
    </row>
    <row r="59" spans="1:8" ht="96.75" customHeight="1" x14ac:dyDescent="0.2">
      <c r="A59" s="5" t="s">
        <v>88</v>
      </c>
      <c r="B59" s="1" t="s">
        <v>113</v>
      </c>
      <c r="C59" s="2" t="s">
        <v>47</v>
      </c>
      <c r="D59" s="3" t="s">
        <v>63</v>
      </c>
      <c r="E59" s="12">
        <v>2228.67</v>
      </c>
      <c r="F59" s="3">
        <v>56</v>
      </c>
      <c r="G59" s="4">
        <v>39.79</v>
      </c>
      <c r="H59" s="6"/>
    </row>
    <row r="60" spans="1:8" ht="102.75" customHeight="1" x14ac:dyDescent="0.2">
      <c r="A60" s="5" t="s">
        <v>85</v>
      </c>
      <c r="B60" s="1" t="s">
        <v>111</v>
      </c>
      <c r="C60" s="2" t="s">
        <v>47</v>
      </c>
      <c r="D60" s="3" t="s">
        <v>63</v>
      </c>
      <c r="E60" s="12">
        <v>1193.93</v>
      </c>
      <c r="F60" s="3">
        <v>30</v>
      </c>
      <c r="G60" s="4">
        <v>39.79</v>
      </c>
      <c r="H60" s="6"/>
    </row>
    <row r="61" spans="1:8" ht="99.75" x14ac:dyDescent="0.2">
      <c r="A61" s="5" t="s">
        <v>86</v>
      </c>
      <c r="B61" s="1" t="s">
        <v>111</v>
      </c>
      <c r="C61" s="2" t="s">
        <v>47</v>
      </c>
      <c r="D61" s="3" t="s">
        <v>63</v>
      </c>
      <c r="E61" s="12">
        <v>2387.86</v>
      </c>
      <c r="F61" s="3">
        <v>60</v>
      </c>
      <c r="G61" s="4">
        <v>39.79</v>
      </c>
      <c r="H61" s="6"/>
    </row>
    <row r="62" spans="1:8" ht="42.75" x14ac:dyDescent="0.2">
      <c r="A62" s="5" t="s">
        <v>89</v>
      </c>
      <c r="B62" s="1" t="s">
        <v>112</v>
      </c>
      <c r="C62" s="2" t="s">
        <v>47</v>
      </c>
      <c r="D62" s="3" t="s">
        <v>63</v>
      </c>
      <c r="E62" s="12">
        <v>1114.3399999999999</v>
      </c>
      <c r="F62" s="3">
        <v>28</v>
      </c>
      <c r="G62" s="4">
        <v>39.79</v>
      </c>
      <c r="H62" s="6"/>
    </row>
    <row r="63" spans="1:8" ht="42.75" x14ac:dyDescent="0.2">
      <c r="A63" s="5" t="s">
        <v>90</v>
      </c>
      <c r="B63" s="1" t="s">
        <v>112</v>
      </c>
      <c r="C63" s="2" t="s">
        <v>47</v>
      </c>
      <c r="D63" s="3" t="s">
        <v>63</v>
      </c>
      <c r="E63" s="12">
        <v>2228.67</v>
      </c>
      <c r="F63" s="3">
        <v>56</v>
      </c>
      <c r="G63" s="4">
        <v>39.79</v>
      </c>
      <c r="H63" s="6"/>
    </row>
    <row r="64" spans="1:8" ht="42.75" x14ac:dyDescent="0.2">
      <c r="A64" s="5" t="s">
        <v>91</v>
      </c>
      <c r="B64" s="1" t="s">
        <v>112</v>
      </c>
      <c r="C64" s="2" t="s">
        <v>47</v>
      </c>
      <c r="D64" s="3" t="s">
        <v>63</v>
      </c>
      <c r="E64" s="12">
        <v>1193.93</v>
      </c>
      <c r="F64" s="3">
        <v>30</v>
      </c>
      <c r="G64" s="4">
        <v>39.79</v>
      </c>
      <c r="H64" s="6"/>
    </row>
    <row r="65" spans="1:9" ht="42.75" x14ac:dyDescent="0.2">
      <c r="A65" s="5" t="s">
        <v>84</v>
      </c>
      <c r="B65" s="1" t="s">
        <v>112</v>
      </c>
      <c r="C65" s="2" t="s">
        <v>47</v>
      </c>
      <c r="D65" s="3" t="s">
        <v>63</v>
      </c>
      <c r="E65" s="12">
        <v>2387.86</v>
      </c>
      <c r="F65" s="3">
        <v>60</v>
      </c>
      <c r="G65" s="4">
        <v>39.79</v>
      </c>
      <c r="H65" s="6"/>
    </row>
    <row r="66" spans="1:9" ht="42.75" x14ac:dyDescent="0.2">
      <c r="A66" s="5" t="s">
        <v>83</v>
      </c>
      <c r="B66" s="1" t="s">
        <v>112</v>
      </c>
      <c r="C66" s="2" t="s">
        <v>47</v>
      </c>
      <c r="D66" s="3" t="s">
        <v>63</v>
      </c>
      <c r="E66" s="12">
        <v>1114.3399999999999</v>
      </c>
      <c r="F66" s="3">
        <v>28</v>
      </c>
      <c r="G66" s="4">
        <v>39.79</v>
      </c>
      <c r="H66" s="6"/>
    </row>
    <row r="67" spans="1:9" ht="42.75" x14ac:dyDescent="0.2">
      <c r="A67" s="5" t="s">
        <v>82</v>
      </c>
      <c r="B67" s="1" t="s">
        <v>112</v>
      </c>
      <c r="C67" s="2" t="s">
        <v>47</v>
      </c>
      <c r="D67" s="3" t="s">
        <v>63</v>
      </c>
      <c r="E67" s="12">
        <v>2228.67</v>
      </c>
      <c r="F67" s="3">
        <v>56</v>
      </c>
      <c r="G67" s="4">
        <v>39.79</v>
      </c>
      <c r="H67" s="6"/>
    </row>
    <row r="68" spans="1:9" ht="99.75" x14ac:dyDescent="0.2">
      <c r="A68" s="5" t="s">
        <v>125</v>
      </c>
      <c r="B68" s="1" t="s">
        <v>121</v>
      </c>
      <c r="C68" s="2" t="s">
        <v>75</v>
      </c>
      <c r="D68" s="3" t="s">
        <v>76</v>
      </c>
      <c r="E68" s="12">
        <v>2471.29</v>
      </c>
      <c r="F68" s="3">
        <v>60</v>
      </c>
      <c r="G68" s="4">
        <v>41.18</v>
      </c>
    </row>
    <row r="69" spans="1:9" x14ac:dyDescent="0.2">
      <c r="A69" s="20" t="s">
        <v>5</v>
      </c>
      <c r="B69" s="20"/>
      <c r="C69" s="20"/>
      <c r="D69" s="20"/>
      <c r="E69" s="20"/>
      <c r="F69" s="20"/>
      <c r="G69" s="10">
        <f>MIN(G11:G28)</f>
        <v>39.729999999999997</v>
      </c>
    </row>
    <row r="70" spans="1:9" x14ac:dyDescent="0.2">
      <c r="A70" s="20" t="s">
        <v>9</v>
      </c>
      <c r="B70" s="20"/>
      <c r="C70" s="20"/>
      <c r="D70" s="20"/>
      <c r="E70" s="20"/>
      <c r="F70" s="20"/>
      <c r="G70" s="20"/>
    </row>
    <row r="71" spans="1:9" x14ac:dyDescent="0.2">
      <c r="A71" s="20" t="s">
        <v>8</v>
      </c>
      <c r="B71" s="20"/>
      <c r="C71" s="20"/>
      <c r="D71" s="20"/>
      <c r="E71" s="20"/>
      <c r="F71" s="20"/>
      <c r="G71" s="20"/>
    </row>
    <row r="72" spans="1:9" s="14" customFormat="1" ht="92.25" customHeight="1" x14ac:dyDescent="0.2">
      <c r="A72" s="3" t="s">
        <v>2</v>
      </c>
      <c r="B72" s="30" t="s">
        <v>29</v>
      </c>
      <c r="C72" s="30"/>
      <c r="D72" s="31"/>
      <c r="E72" s="13" t="s">
        <v>30</v>
      </c>
      <c r="F72" s="3" t="s">
        <v>27</v>
      </c>
      <c r="G72" s="11" t="s">
        <v>0</v>
      </c>
    </row>
    <row r="73" spans="1:9" s="14" customFormat="1" ht="61.5" customHeight="1" x14ac:dyDescent="0.2">
      <c r="A73" s="5" t="s">
        <v>122</v>
      </c>
      <c r="B73" s="21" t="s">
        <v>77</v>
      </c>
      <c r="C73" s="21"/>
      <c r="D73" s="21"/>
      <c r="E73" s="4">
        <v>2975.94</v>
      </c>
      <c r="F73" s="3">
        <v>56</v>
      </c>
      <c r="G73" s="4">
        <f t="shared" ref="G73:G75" si="0">ROUNDDOWN(E73/F73,2)</f>
        <v>53.14</v>
      </c>
      <c r="H73" s="15"/>
      <c r="I73" s="15"/>
    </row>
    <row r="74" spans="1:9" s="14" customFormat="1" ht="61.5" customHeight="1" x14ac:dyDescent="0.2">
      <c r="A74" s="5" t="s">
        <v>123</v>
      </c>
      <c r="B74" s="21" t="s">
        <v>78</v>
      </c>
      <c r="C74" s="21"/>
      <c r="D74" s="21"/>
      <c r="E74" s="4">
        <v>5194.0600000000004</v>
      </c>
      <c r="F74" s="3">
        <v>98</v>
      </c>
      <c r="G74" s="4">
        <f t="shared" si="0"/>
        <v>53</v>
      </c>
      <c r="H74" s="15"/>
      <c r="I74" s="15"/>
    </row>
    <row r="75" spans="1:9" s="14" customFormat="1" ht="61.5" customHeight="1" x14ac:dyDescent="0.2">
      <c r="A75" s="5" t="s">
        <v>123</v>
      </c>
      <c r="B75" s="21" t="s">
        <v>79</v>
      </c>
      <c r="C75" s="21"/>
      <c r="D75" s="21"/>
      <c r="E75" s="4">
        <v>2976.07</v>
      </c>
      <c r="F75" s="3">
        <v>56</v>
      </c>
      <c r="G75" s="4">
        <f t="shared" si="0"/>
        <v>53.14</v>
      </c>
      <c r="H75" s="15"/>
      <c r="I75" s="15"/>
    </row>
    <row r="76" spans="1:9" s="14" customFormat="1" ht="61.5" customHeight="1" x14ac:dyDescent="0.2">
      <c r="A76" s="5" t="s">
        <v>124</v>
      </c>
      <c r="B76" s="21" t="s">
        <v>80</v>
      </c>
      <c r="C76" s="21"/>
      <c r="D76" s="21"/>
      <c r="E76" s="4">
        <v>5096</v>
      </c>
      <c r="F76" s="3">
        <v>98</v>
      </c>
      <c r="G76" s="4">
        <f>ROUNDDOWN(E76/F76,2)</f>
        <v>52</v>
      </c>
    </row>
    <row r="77" spans="1:9" s="14" customFormat="1" x14ac:dyDescent="0.2">
      <c r="A77" s="20" t="s">
        <v>5</v>
      </c>
      <c r="B77" s="20"/>
      <c r="C77" s="20"/>
      <c r="D77" s="20"/>
      <c r="E77" s="20"/>
      <c r="F77" s="20"/>
      <c r="G77" s="10">
        <f>MIN(G73:G76)</f>
        <v>52</v>
      </c>
    </row>
    <row r="78" spans="1:9" x14ac:dyDescent="0.2">
      <c r="A78" s="20" t="s">
        <v>7</v>
      </c>
      <c r="B78" s="20"/>
      <c r="C78" s="20"/>
      <c r="D78" s="20"/>
      <c r="E78" s="20"/>
      <c r="F78" s="20"/>
      <c r="G78" s="20"/>
    </row>
    <row r="79" spans="1:9" ht="85.5" x14ac:dyDescent="0.2">
      <c r="A79" s="3" t="s">
        <v>2</v>
      </c>
      <c r="B79" s="30" t="s">
        <v>1</v>
      </c>
      <c r="C79" s="30"/>
      <c r="D79" s="31"/>
      <c r="E79" s="3" t="s">
        <v>26</v>
      </c>
      <c r="F79" s="3" t="s">
        <v>27</v>
      </c>
      <c r="G79" s="11" t="s">
        <v>6</v>
      </c>
    </row>
    <row r="80" spans="1:9" ht="51.75" customHeight="1" x14ac:dyDescent="0.2">
      <c r="A80" s="5" t="s">
        <v>41</v>
      </c>
      <c r="B80" s="30" t="s">
        <v>127</v>
      </c>
      <c r="C80" s="30"/>
      <c r="D80" s="30"/>
      <c r="E80" s="12">
        <v>5090.6499999999996</v>
      </c>
      <c r="F80" s="3">
        <v>98</v>
      </c>
      <c r="G80" s="12">
        <f>ROUNDDOWN(E80/F80,2)</f>
        <v>51.94</v>
      </c>
      <c r="H80" s="6"/>
    </row>
    <row r="81" spans="1:7" x14ac:dyDescent="0.2">
      <c r="A81" s="32" t="s">
        <v>5</v>
      </c>
      <c r="B81" s="32"/>
      <c r="C81" s="32"/>
      <c r="D81" s="32"/>
      <c r="E81" s="32"/>
      <c r="F81" s="32"/>
      <c r="G81" s="16">
        <f>MIN(G80:G80)</f>
        <v>51.94</v>
      </c>
    </row>
    <row r="82" spans="1:7" x14ac:dyDescent="0.2">
      <c r="A82" s="19" t="s">
        <v>4</v>
      </c>
      <c r="B82" s="19"/>
      <c r="C82" s="19"/>
      <c r="D82" s="19"/>
      <c r="E82" s="19"/>
      <c r="F82" s="19"/>
      <c r="G82" s="17">
        <f>MIN(G77,G81)</f>
        <v>51.94</v>
      </c>
    </row>
    <row r="83" spans="1:7" x14ac:dyDescent="0.2">
      <c r="A83" s="19" t="s">
        <v>3</v>
      </c>
      <c r="B83" s="19"/>
      <c r="C83" s="19"/>
      <c r="D83" s="19"/>
      <c r="E83" s="19"/>
      <c r="F83" s="19"/>
      <c r="G83" s="19"/>
    </row>
    <row r="84" spans="1:7" ht="33.75" customHeight="1" x14ac:dyDescent="0.2">
      <c r="A84" s="18" t="s">
        <v>32</v>
      </c>
      <c r="B84" s="18"/>
      <c r="C84" s="18"/>
      <c r="D84" s="18"/>
      <c r="E84" s="18"/>
      <c r="F84" s="18"/>
      <c r="G84" s="18"/>
    </row>
    <row r="85" spans="1:7" ht="35.450000000000003" customHeight="1" x14ac:dyDescent="0.2">
      <c r="A85" s="19" t="s">
        <v>28</v>
      </c>
      <c r="B85" s="27"/>
      <c r="C85" s="27"/>
      <c r="D85" s="27"/>
      <c r="E85" s="27"/>
      <c r="F85" s="27"/>
      <c r="G85" s="27"/>
    </row>
    <row r="86" spans="1:7" ht="51.75" customHeight="1" x14ac:dyDescent="0.2">
      <c r="A86" s="27" t="s">
        <v>31</v>
      </c>
      <c r="B86" s="27"/>
      <c r="C86" s="27"/>
      <c r="D86" s="27"/>
      <c r="E86" s="27"/>
      <c r="F86" s="27"/>
      <c r="G86" s="27"/>
    </row>
    <row r="87" spans="1:7" ht="80.25" customHeight="1" x14ac:dyDescent="0.2">
      <c r="A87" s="27" t="s">
        <v>126</v>
      </c>
      <c r="B87" s="27"/>
      <c r="C87" s="27"/>
      <c r="D87" s="27"/>
      <c r="E87" s="27"/>
      <c r="F87" s="27"/>
      <c r="G87" s="27"/>
    </row>
  </sheetData>
  <mergeCells count="30">
    <mergeCell ref="A87:G87"/>
    <mergeCell ref="A86:G86"/>
    <mergeCell ref="A70:G70"/>
    <mergeCell ref="A71:G71"/>
    <mergeCell ref="A5:G5"/>
    <mergeCell ref="A6:B6"/>
    <mergeCell ref="A7:B7"/>
    <mergeCell ref="A8:G8"/>
    <mergeCell ref="B79:D79"/>
    <mergeCell ref="B80:D80"/>
    <mergeCell ref="A81:F81"/>
    <mergeCell ref="A9:G9"/>
    <mergeCell ref="A85:G85"/>
    <mergeCell ref="A69:F69"/>
    <mergeCell ref="B72:D72"/>
    <mergeCell ref="B76:D76"/>
    <mergeCell ref="B73:D73"/>
    <mergeCell ref="B74:D74"/>
    <mergeCell ref="B75:D75"/>
    <mergeCell ref="A1:G1"/>
    <mergeCell ref="A2:G2"/>
    <mergeCell ref="A3:E3"/>
    <mergeCell ref="F3:G3"/>
    <mergeCell ref="A4:E4"/>
    <mergeCell ref="F4:G4"/>
    <mergeCell ref="A84:G84"/>
    <mergeCell ref="A82:F82"/>
    <mergeCell ref="A83:G83"/>
    <mergeCell ref="A77:F77"/>
    <mergeCell ref="A78:G78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ЖНВЛП</vt:lpstr>
      <vt:lpstr>ЖНВЛП!Область_печати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2024-08-15T10:01:51Z</cp:lastPrinted>
  <dcterms:created xsi:type="dcterms:W3CDTF">2018-04-09T06:40:37Z</dcterms:created>
  <dcterms:modified xsi:type="dcterms:W3CDTF">2024-08-15T10:01:52Z</dcterms:modified>
</cp:coreProperties>
</file>