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Анализ рынка (базовый)" sheetId="3" r:id="rId1"/>
  </sheets>
  <definedNames>
    <definedName name="_xlnm.Print_Area" localSheetId="0">'Анализ рынка (базовый)'!$A$1:$K$105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3" l="1"/>
  <c r="J97" i="3"/>
  <c r="K97" i="3" s="1"/>
  <c r="I97" i="3"/>
  <c r="J88" i="3"/>
  <c r="J89" i="3"/>
  <c r="J90" i="3"/>
  <c r="J91" i="3"/>
  <c r="J92" i="3"/>
  <c r="J93" i="3"/>
  <c r="J94" i="3"/>
  <c r="J95" i="3"/>
  <c r="J96" i="3"/>
  <c r="I88" i="3"/>
  <c r="L88" i="3" s="1"/>
  <c r="I89" i="3"/>
  <c r="L89" i="3" s="1"/>
  <c r="I90" i="3"/>
  <c r="L90" i="3" s="1"/>
  <c r="I91" i="3"/>
  <c r="L91" i="3" s="1"/>
  <c r="I92" i="3"/>
  <c r="L92" i="3" s="1"/>
  <c r="I93" i="3"/>
  <c r="L93" i="3" s="1"/>
  <c r="I94" i="3"/>
  <c r="L94" i="3" s="1"/>
  <c r="I95" i="3"/>
  <c r="L95" i="3" s="1"/>
  <c r="I96" i="3"/>
  <c r="L96" i="3" s="1"/>
  <c r="J68" i="3"/>
  <c r="J69" i="3"/>
  <c r="J70" i="3"/>
  <c r="J71" i="3"/>
  <c r="J72" i="3"/>
  <c r="J73" i="3"/>
  <c r="J74" i="3"/>
  <c r="K74" i="3" s="1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I68" i="3"/>
  <c r="L68" i="3" s="1"/>
  <c r="I69" i="3"/>
  <c r="L69" i="3" s="1"/>
  <c r="I70" i="3"/>
  <c r="L70" i="3" s="1"/>
  <c r="I71" i="3"/>
  <c r="L71" i="3" s="1"/>
  <c r="I72" i="3"/>
  <c r="L72" i="3" s="1"/>
  <c r="I73" i="3"/>
  <c r="L73" i="3" s="1"/>
  <c r="I74" i="3"/>
  <c r="L74" i="3" s="1"/>
  <c r="I75" i="3"/>
  <c r="L75" i="3" s="1"/>
  <c r="I76" i="3"/>
  <c r="L76" i="3" s="1"/>
  <c r="I77" i="3"/>
  <c r="L77" i="3" s="1"/>
  <c r="I78" i="3"/>
  <c r="L78" i="3" s="1"/>
  <c r="I79" i="3"/>
  <c r="L79" i="3" s="1"/>
  <c r="I80" i="3"/>
  <c r="L80" i="3" s="1"/>
  <c r="I81" i="3"/>
  <c r="L81" i="3" s="1"/>
  <c r="I82" i="3"/>
  <c r="L82" i="3" s="1"/>
  <c r="I83" i="3"/>
  <c r="L83" i="3" s="1"/>
  <c r="I84" i="3"/>
  <c r="L84" i="3" s="1"/>
  <c r="I85" i="3"/>
  <c r="L85" i="3" s="1"/>
  <c r="I86" i="3"/>
  <c r="L86" i="3" s="1"/>
  <c r="I87" i="3"/>
  <c r="L87" i="3" s="1"/>
  <c r="L56" i="3"/>
  <c r="L57" i="3"/>
  <c r="K56" i="3"/>
  <c r="K57" i="3"/>
  <c r="J49" i="3"/>
  <c r="K49" i="3" s="1"/>
  <c r="J50" i="3"/>
  <c r="J51" i="3"/>
  <c r="J52" i="3"/>
  <c r="J53" i="3"/>
  <c r="J54" i="3"/>
  <c r="J55" i="3"/>
  <c r="K55" i="3" s="1"/>
  <c r="J56" i="3"/>
  <c r="J57" i="3"/>
  <c r="J58" i="3"/>
  <c r="K58" i="3" s="1"/>
  <c r="J59" i="3"/>
  <c r="J60" i="3"/>
  <c r="J61" i="3"/>
  <c r="K61" i="3" s="1"/>
  <c r="J62" i="3"/>
  <c r="J63" i="3"/>
  <c r="J64" i="3"/>
  <c r="J65" i="3"/>
  <c r="K65" i="3" s="1"/>
  <c r="J66" i="3"/>
  <c r="K66" i="3" s="1"/>
  <c r="J67" i="3"/>
  <c r="I49" i="3"/>
  <c r="L49" i="3" s="1"/>
  <c r="I50" i="3"/>
  <c r="L50" i="3" s="1"/>
  <c r="I51" i="3"/>
  <c r="L51" i="3" s="1"/>
  <c r="I52" i="3"/>
  <c r="L52" i="3" s="1"/>
  <c r="I53" i="3"/>
  <c r="L53" i="3" s="1"/>
  <c r="I54" i="3"/>
  <c r="L54" i="3" s="1"/>
  <c r="I55" i="3"/>
  <c r="L55" i="3" s="1"/>
  <c r="I56" i="3"/>
  <c r="I57" i="3"/>
  <c r="I58" i="3"/>
  <c r="L58" i="3" s="1"/>
  <c r="I59" i="3"/>
  <c r="L59" i="3" s="1"/>
  <c r="I60" i="3"/>
  <c r="L60" i="3" s="1"/>
  <c r="I61" i="3"/>
  <c r="L61" i="3" s="1"/>
  <c r="I62" i="3"/>
  <c r="L62" i="3" s="1"/>
  <c r="I63" i="3"/>
  <c r="L63" i="3" s="1"/>
  <c r="I64" i="3"/>
  <c r="L64" i="3" s="1"/>
  <c r="I65" i="3"/>
  <c r="L65" i="3" s="1"/>
  <c r="I66" i="3"/>
  <c r="L66" i="3" s="1"/>
  <c r="I67" i="3"/>
  <c r="L67" i="3" s="1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I28" i="3"/>
  <c r="L28" i="3" s="1"/>
  <c r="I29" i="3"/>
  <c r="L29" i="3" s="1"/>
  <c r="I30" i="3"/>
  <c r="L30" i="3" s="1"/>
  <c r="I31" i="3"/>
  <c r="L31" i="3" s="1"/>
  <c r="I32" i="3"/>
  <c r="L32" i="3" s="1"/>
  <c r="I33" i="3"/>
  <c r="L33" i="3" s="1"/>
  <c r="I34" i="3"/>
  <c r="L34" i="3" s="1"/>
  <c r="I35" i="3"/>
  <c r="L35" i="3" s="1"/>
  <c r="I36" i="3"/>
  <c r="L36" i="3" s="1"/>
  <c r="I37" i="3"/>
  <c r="L37" i="3" s="1"/>
  <c r="I38" i="3"/>
  <c r="L38" i="3" s="1"/>
  <c r="I39" i="3"/>
  <c r="L39" i="3" s="1"/>
  <c r="I40" i="3"/>
  <c r="L40" i="3" s="1"/>
  <c r="I41" i="3"/>
  <c r="L41" i="3" s="1"/>
  <c r="I42" i="3"/>
  <c r="L42" i="3" s="1"/>
  <c r="I43" i="3"/>
  <c r="L43" i="3" s="1"/>
  <c r="I44" i="3"/>
  <c r="L44" i="3" s="1"/>
  <c r="I45" i="3"/>
  <c r="L45" i="3" s="1"/>
  <c r="I46" i="3"/>
  <c r="L46" i="3" s="1"/>
  <c r="I47" i="3"/>
  <c r="L47" i="3" s="1"/>
  <c r="I48" i="3"/>
  <c r="L48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I15" i="3"/>
  <c r="L15" i="3" s="1"/>
  <c r="I16" i="3"/>
  <c r="L16" i="3" s="1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27" i="3"/>
  <c r="L27" i="3" s="1"/>
  <c r="K94" i="3" l="1"/>
  <c r="K90" i="3"/>
  <c r="K77" i="3"/>
  <c r="K93" i="3"/>
  <c r="K89" i="3"/>
  <c r="K60" i="3"/>
  <c r="K52" i="3"/>
  <c r="K68" i="3"/>
  <c r="K96" i="3"/>
  <c r="K92" i="3"/>
  <c r="K88" i="3"/>
  <c r="K67" i="3"/>
  <c r="K63" i="3"/>
  <c r="K59" i="3"/>
  <c r="K51" i="3"/>
  <c r="K75" i="3"/>
  <c r="K91" i="3"/>
  <c r="K95" i="3"/>
  <c r="K84" i="3"/>
  <c r="K83" i="3"/>
  <c r="K80" i="3"/>
  <c r="K76" i="3"/>
  <c r="K71" i="3"/>
  <c r="K70" i="3"/>
  <c r="K87" i="3"/>
  <c r="K86" i="3"/>
  <c r="K82" i="3"/>
  <c r="K81" i="3"/>
  <c r="K79" i="3"/>
  <c r="K78" i="3"/>
  <c r="K73" i="3"/>
  <c r="K72" i="3"/>
  <c r="K69" i="3"/>
  <c r="K85" i="3"/>
  <c r="K50" i="3"/>
  <c r="K64" i="3"/>
  <c r="K62" i="3"/>
  <c r="K54" i="3"/>
  <c r="K53" i="3"/>
  <c r="K34" i="3"/>
  <c r="K30" i="3"/>
  <c r="K39" i="3"/>
  <c r="K48" i="3"/>
  <c r="K45" i="3"/>
  <c r="K41" i="3"/>
  <c r="K37" i="3"/>
  <c r="K33" i="3"/>
  <c r="K29" i="3"/>
  <c r="K36" i="3"/>
  <c r="K32" i="3"/>
  <c r="K43" i="3"/>
  <c r="K47" i="3"/>
  <c r="K46" i="3"/>
  <c r="K42" i="3"/>
  <c r="K40" i="3"/>
  <c r="K44" i="3"/>
  <c r="K38" i="3"/>
  <c r="K35" i="3"/>
  <c r="K31" i="3"/>
  <c r="K28" i="3"/>
  <c r="K17" i="3"/>
  <c r="K16" i="3"/>
  <c r="K26" i="3"/>
  <c r="K18" i="3"/>
  <c r="K25" i="3"/>
  <c r="K23" i="3"/>
  <c r="K20" i="3"/>
  <c r="K15" i="3"/>
  <c r="K27" i="3"/>
  <c r="K24" i="3"/>
  <c r="K22" i="3"/>
  <c r="K21" i="3"/>
  <c r="K19" i="3"/>
  <c r="J8" i="3"/>
  <c r="J9" i="3"/>
  <c r="J10" i="3"/>
  <c r="J11" i="3"/>
  <c r="J12" i="3"/>
  <c r="J13" i="3"/>
  <c r="J14" i="3"/>
  <c r="I14" i="3" l="1"/>
  <c r="I13" i="3"/>
  <c r="I12" i="3"/>
  <c r="I11" i="3"/>
  <c r="K14" i="3" l="1"/>
  <c r="K13" i="3"/>
  <c r="K12" i="3"/>
  <c r="L14" i="3"/>
  <c r="L13" i="3"/>
  <c r="L12" i="3"/>
  <c r="K11" i="3"/>
  <c r="L11" i="3"/>
  <c r="I8" i="3"/>
  <c r="I9" i="3"/>
  <c r="I10" i="3"/>
  <c r="L9" i="3" l="1"/>
  <c r="K10" i="3"/>
  <c r="K9" i="3"/>
  <c r="K8" i="3"/>
  <c r="L10" i="3"/>
  <c r="L8" i="3"/>
</calcChain>
</file>

<file path=xl/sharedStrings.xml><?xml version="1.0" encoding="utf-8"?>
<sst xmlns="http://schemas.openxmlformats.org/spreadsheetml/2006/main" count="291" uniqueCount="113">
  <si>
    <t>№ п/п</t>
  </si>
  <si>
    <t>Ед. изм.</t>
  </si>
  <si>
    <t>Кол-во</t>
  </si>
  <si>
    <t>Основные характеристики объекта закупки</t>
  </si>
  <si>
    <t xml:space="preserve">Среднее квадратичное отклонение                                                            </t>
  </si>
  <si>
    <t>Объект закупки</t>
  </si>
  <si>
    <t xml:space="preserve">Работник контрактной службы/контрактный управляющий:                                                                                                   </t>
  </si>
  <si>
    <t xml:space="preserve">(подпись/расшифровка подписи)                                                      </t>
  </si>
  <si>
    <t xml:space="preserve">Коэффициент вариации (%)                                          </t>
  </si>
  <si>
    <r>
      <t xml:space="preserve">Используемый метод определения НМЦК с обоснованием: </t>
    </r>
    <r>
      <rPr>
        <b/>
        <sz val="12"/>
        <color theme="1"/>
        <rFont val="Times New Roman"/>
        <family val="1"/>
        <charset val="204"/>
      </rPr>
      <t>Метод сопоставимых рыночных цен (анализа рынка)</t>
    </r>
  </si>
  <si>
    <t>ИТОГО</t>
  </si>
  <si>
    <t>Обоснование начальной (максимальной) цены контракта</t>
  </si>
  <si>
    <t xml:space="preserve">Средняя арифм. величина цены единицы продукции, руб.                                                                                                       </t>
  </si>
  <si>
    <t xml:space="preserve"> В соответствии с ТЗ.                                  </t>
  </si>
  <si>
    <t xml:space="preserve">НМЦК* (руб.)                  </t>
  </si>
  <si>
    <t xml:space="preserve">Предмет контракта: Оказание услуг по лабораторным исследованиям  </t>
  </si>
  <si>
    <t>шт</t>
  </si>
  <si>
    <t>Активированное частичное тромбопластиновое время (АЧТВ/АПТВ)</t>
  </si>
  <si>
    <t>Исследование общей железосвязывающей способности сыворотки (ОЖСС)</t>
  </si>
  <si>
    <t>Исследование уровня C-реактивного белка в сыворотке крови</t>
  </si>
  <si>
    <t>Исследование уровня альбумина в крови</t>
  </si>
  <si>
    <t>Исследование уровня антигена аденогенных раков CA 19-9 в крови</t>
  </si>
  <si>
    <t>Исследование уровня антигена аденогенных раков CА 125 в крови</t>
  </si>
  <si>
    <t>Исследование уровня антител классов M, G (IgM, IgG) к вирусу иммунодефицита человека ВИЧ-1/2 и антигена p24 (Human immunodeficiency virus HIV 1/2 + Ag</t>
  </si>
  <si>
    <t>Определение активности амилазы в крови</t>
  </si>
  <si>
    <t>Исследование уровня билирубина связанного (конъюгированного) в крови (Билирубин прямой)</t>
  </si>
  <si>
    <t>Исследование уровня глюкозы в крови</t>
  </si>
  <si>
    <t>Исследование уровня гликированного гемоглобина в крови</t>
  </si>
  <si>
    <t>Определение активности гамма-глютамилтрансферазы в крови</t>
  </si>
  <si>
    <t>Исследование уровня железа сыворотки крови</t>
  </si>
  <si>
    <t>Исследование уровня креатинина в крови</t>
  </si>
  <si>
    <t>Исследование уровня молочной кислоты в крови</t>
  </si>
  <si>
    <t>Исследование уровня мочевины в крови</t>
  </si>
  <si>
    <t>Исследование уровня мочевой кислоты в крови</t>
  </si>
  <si>
    <t>Исследование уровня Натрия (Na+) ,Калия (K+), Хлора (СL-)</t>
  </si>
  <si>
    <t>Исследование уровня общего белка в крови</t>
  </si>
  <si>
    <t>Исследование уровня общего билирубина в крови</t>
  </si>
  <si>
    <t>Цена единицы продукции, указанная в источнике №1, (руб.).Реквизиты источника: КП № б/н от 09.08.2024</t>
  </si>
  <si>
    <t>Цена единицы продукции, указанная в источнике №2, (руб.).Реквизиты источника: КП № б/н от 12.08.2024</t>
  </si>
  <si>
    <t>Цена единицы продукции, указанная в источнике №3, (руб.).Реквизиты источника: КП № б/н от 12.08.2024</t>
  </si>
  <si>
    <t>Исследование уровня общего кальция в крови</t>
  </si>
  <si>
    <t>Исследование уровня опухолеассоциированного маркера CA 15-3 в крови</t>
  </si>
  <si>
    <t>Исследование уровня паратиреоидного гормона в крови</t>
  </si>
  <si>
    <t>Исследование уровня простатспецифического антигена общего в крови</t>
  </si>
  <si>
    <t>Исследование уровня ракового эмбрионального антигена в крови (РЭА)</t>
  </si>
  <si>
    <t>Исследование уровня свободного и связанного билирубина в крови</t>
  </si>
  <si>
    <t>Исследование уровня свободного тироксина (СТ4) сыворотки крови</t>
  </si>
  <si>
    <t>Исследование уровня свободного трийодтиронина (СТ3) в крови</t>
  </si>
  <si>
    <t>Исследование уровня тиреотропного гормона (ТТГ) в крови</t>
  </si>
  <si>
    <t>Исследование уровня триглицеридов в крови</t>
  </si>
  <si>
    <t>Исследование уровня ферритина в крови</t>
  </si>
  <si>
    <t>Исследование уровня холестерина в крови</t>
  </si>
  <si>
    <t>Исследование уровня холестерина липопротеинов высокой плотности в крови (Х-ЛПВП)</t>
  </si>
  <si>
    <t>Исследование уровня холестерина липопротеинов низкой плотности (Х-ЛПНП)</t>
  </si>
  <si>
    <t>Исследование уровня хорионического гонадотропина в крови (ХГЧ)</t>
  </si>
  <si>
    <t>Исследование уровня/активности изоферментов креатинкиназы в крови (Креатинкиназа - МВ)</t>
  </si>
  <si>
    <t>Исследование уровня прокальцитонина в крови</t>
  </si>
  <si>
    <t>Исследование уровня иммуноглобулина A в крови</t>
  </si>
  <si>
    <t>Исследование уровня иммуноглобулина G в крови</t>
  </si>
  <si>
    <t>Исследование уровня иммуноглобулина M в крови</t>
  </si>
  <si>
    <t>Исследование уровня общего иммуноглобулина E в крови</t>
  </si>
  <si>
    <t>Определение международного нормализованного отношения (МНО) (Протромбиновое время)</t>
  </si>
  <si>
    <t>Количественное определение карбогидрат-дефицитного трансферрина (CDT) в сыворотке крови методом капиллярного электрофореза</t>
  </si>
  <si>
    <t>Микроскопическое исследование кала на простейшие, яйца и личинки гельминтов</t>
  </si>
  <si>
    <t>Микроскопическое исследование отпечатков с поверхности кожи перианальных складок на яйца остриц (Enterobius vermicularis)</t>
  </si>
  <si>
    <t>Общий (клинический) анализ крови развернутый (CBC+ Diff формула крови, СОЭ)</t>
  </si>
  <si>
    <t>Общий (клинический) анализ крови развернутый (CBC+5Diff) без СОЭ</t>
  </si>
  <si>
    <t>Определение активности аланинаминотрансферазы в крови (АЛТ)</t>
  </si>
  <si>
    <t>Определение активности аспартатаминотрансферазы в крови (АСТ)</t>
  </si>
  <si>
    <t>Определение активности лактатдегидрогеназы в крови (ЛДГ)</t>
  </si>
  <si>
    <t>Определение активности щелочной фосфатазы в крови</t>
  </si>
  <si>
    <t>Определение антигена (HBsAg) вируса гепатита B (Hepatitis B virus) в крови, качественное исследование</t>
  </si>
  <si>
    <t>Определение антител к бледной трепонеме (Treponema pallidum) иммуноферментным методом (ИФА) в крови (IgG, IgM)</t>
  </si>
  <si>
    <t>Определение антител класса G (IgG) к вирусу клещевого энцефалита в крови</t>
  </si>
  <si>
    <t>Определение антител класса M (IgM) к вирусу клещевого энцефалита в крови</t>
  </si>
  <si>
    <t>Определение антител класса G (IgG) к вирусу краснухи (Rubella virus) в крови</t>
  </si>
  <si>
    <t>Определение антител класса G (IgG) к вирусу паротита (Mumps virus) в крови</t>
  </si>
  <si>
    <t>Определение антител класса G (IgG) к возбудителю описторхоза (Opistorchis felineus) в крови</t>
  </si>
  <si>
    <t>Определение антител класса G (IgG) к возбудителям иксодовых клещевых боррелиозов группы Borrelia burgdorferi sensu lato в крови</t>
  </si>
  <si>
    <t>Определение антител класса G (IgG) к хантавирусам, возбудителям геморрагической лихорадки с почечным синдромом (ГЛПС) в крови</t>
  </si>
  <si>
    <t>Определение антител класса M (IgM) к вирусу кори в крови</t>
  </si>
  <si>
    <t>Определение антител класса G (IgG) к вирусу кори в крови</t>
  </si>
  <si>
    <t>Определение антител класса M (IgM) к вирусу краснухи (Rubella virus) в крови</t>
  </si>
  <si>
    <t>Определение антител класса M (IgM) к вирусу паротита (Mumps virus) в крови</t>
  </si>
  <si>
    <t>Определение антител класса M (IgM) к возбудителям иксодовых клещевых боррелиозов группы Borrelia burgdorferi sensu lato в крови</t>
  </si>
  <si>
    <t>Определение антител класса M (IgM) к хантавирусам, возбудителям геморрагической лихорадки с почечным синдромом (ГЛПС) в крови</t>
  </si>
  <si>
    <t>Определение антител класса M (IgМ) к возбудителю описторхоза (Opistorchis felineus) в крови</t>
  </si>
  <si>
    <t>Определение ДНК возбудителей коклюша (Bordetella pertussis) в мазках со слизистой оболочки ротоглотки методом ПЦР</t>
  </si>
  <si>
    <t>Определение ДНК менингококка (Neisseria meningitidis) в крови методом ПЦР</t>
  </si>
  <si>
    <t>Определение ДНК менингококка (Neisseria meningitidis) в спинномозговой жидкости методом ПЦР</t>
  </si>
  <si>
    <t>Определение концентрации Д-димера в крови</t>
  </si>
  <si>
    <t>Определение основных групп крови по системе АВ0 и антигена D системы Резус (резус-фактор)</t>
  </si>
  <si>
    <t>Определение РНК коронавируса SARS-cov2 в мазках со слизистой оболочки носоглотки методом ПЦР</t>
  </si>
  <si>
    <t>Молекулярно-биологическое исследование мазков со слизистой оболочки носоглотки на вирус гриппа (Influenza virus). Вирусы гриппа А и В. Метод ПЦР, качественное исследование</t>
  </si>
  <si>
    <t>Определение секреторного белка эпидидимиса человека 4 (HE4) в крови</t>
  </si>
  <si>
    <t>Определение содержания антител к тиреопероксидазе в крови (анти-ТПО)</t>
  </si>
  <si>
    <t>Определение содержания ревматоидного фактора в крови</t>
  </si>
  <si>
    <t>Определение суммарных антител классов M и G (anti-HCV IgG и anti-HCV IgM) к вирусу гепатита C (Hepatitis C virus) в крови (с подтверждающим исследован</t>
  </si>
  <si>
    <t>Непрямой антиглобулиновый тест (тест Кумбса)</t>
  </si>
  <si>
    <t>Цитологическое исследование микропрепарата шейки матки (окрашивание по Папаниколау)</t>
  </si>
  <si>
    <t>Цитологическое исследование мазка цервикального канала  (окрашивание по Папаниколау)</t>
  </si>
  <si>
    <t>ПЦР Комплексное определение ДНК Neisseria gonorrhoeae/Chlamydia trachomatis/Mycoplasma genitalium/Trichomonas vaginalis в различном биоматериале методом ПЦР</t>
  </si>
  <si>
    <t>Жидкостное цитологическое исследование микропрепарата шейки матки (ПАП-тест)</t>
  </si>
  <si>
    <t>Микробиологическое (культуральное) исследование на аэробные и факультативно-анаэробные микроорганизмы всех видов биологического материала</t>
  </si>
  <si>
    <t>Исследование микробиоценоза кишечника (дисбактериоз) культуральными методами</t>
  </si>
  <si>
    <t>Микробиологическое (культуральное) исследование слизи и пленок с миндалин на палочку дифтерии (Corinebacterium diphtheriae)</t>
  </si>
  <si>
    <t>Определение антигена стрептококка группы B (S.agalactiae в отделяемом цервикального канала</t>
  </si>
  <si>
    <t>Микробиологическое (культуральное) исследование фекалий/ректального мазка на микроорганизмы рода шигелла (Shigella spp) и сальмонелла (Salmonella spp) с определением чувствительности к антибактериальным препаратам (дизгруппа)</t>
  </si>
  <si>
    <t>Микроскопическое исследование биоматериала на микобактерии (Mycobacterium spp.)</t>
  </si>
  <si>
    <t>Микробиологическое (культуральное) исследование слизи с задней стенки глотки на менингококк (Neisseria meningitidis)</t>
  </si>
  <si>
    <t xml:space="preserve">Дата подготовки обоснования НМЦК: 13.08.2024                                     </t>
  </si>
  <si>
    <t xml:space="preserve">________________/ Вохминцева Т.И. /                                          </t>
  </si>
  <si>
    <t xml:space="preserve">Коэффициент вариации не превышает 33%, что свидетельствует об однородности совокупности значений. Решение Заказчика о Максимальной цене Контракта:  Объем товаров определить невозможно. Цена единицы товара включает в себя сумму цен всех возможных единиц товара и составляет:  33756,43 рублей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</si>
</sst>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3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0" fontId="1" fillId="0" borderId="1" xfId="1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/>
    <xf numFmtId="0" fontId="1" fillId="0" borderId="4" xfId="0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3" fontId="8" fillId="2" borderId="5" xfId="0" applyNumberFormat="1" applyFont="1" applyFill="1" applyBorder="1" applyAlignment="1">
      <alignment horizontal="center" vertical="top" wrapText="1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8" fillId="0" borderId="8" xfId="0" applyFont="1" applyBorder="1" applyAlignment="1">
      <alignment vertical="center" wrapText="1"/>
    </xf>
    <xf numFmtId="43" fontId="8" fillId="2" borderId="3" xfId="2" applyFont="1" applyFill="1" applyBorder="1" applyAlignment="1">
      <alignment horizontal="center" vertical="top" wrapText="1"/>
    </xf>
    <xf numFmtId="43" fontId="9" fillId="0" borderId="1" xfId="2" applyFont="1" applyBorder="1" applyAlignment="1">
      <alignment horizontal="center" vertical="top"/>
    </xf>
    <xf numFmtId="43" fontId="1" fillId="0" borderId="1" xfId="2" applyFont="1" applyBorder="1" applyAlignment="1">
      <alignment horizontal="left" vertical="top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topLeftCell="B95" zoomScaleNormal="100" workbookViewId="0">
      <selection activeCell="J95" sqref="J95"/>
    </sheetView>
  </sheetViews>
  <sheetFormatPr defaultColWidth="9.140625" defaultRowHeight="15" x14ac:dyDescent="0.25"/>
  <cols>
    <col min="1" max="1" width="4.5703125" style="9" customWidth="1"/>
    <col min="2" max="2" width="43.140625" style="9" customWidth="1"/>
    <col min="3" max="3" width="23.140625" style="9" customWidth="1"/>
    <col min="4" max="4" width="9.140625" style="9"/>
    <col min="5" max="5" width="14.5703125" style="9" customWidth="1"/>
    <col min="6" max="6" width="16.42578125" style="9" customWidth="1"/>
    <col min="7" max="7" width="17.85546875" style="9" customWidth="1"/>
    <col min="8" max="8" width="18.28515625" style="9" customWidth="1"/>
    <col min="9" max="9" width="13.85546875" style="9" customWidth="1"/>
    <col min="10" max="10" width="14.85546875" style="9" customWidth="1"/>
    <col min="11" max="11" width="14.28515625" style="9" customWidth="1"/>
    <col min="12" max="12" width="18" style="9" customWidth="1"/>
    <col min="13" max="16384" width="9.140625" style="9"/>
  </cols>
  <sheetData>
    <row r="1" spans="1:12" ht="16.5" x14ac:dyDescent="0.2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5.75" x14ac:dyDescent="0.25">
      <c r="A2" s="3"/>
    </row>
    <row r="3" spans="1:12" ht="16.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2" ht="31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5.75" x14ac:dyDescent="0.2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2" ht="15.75" x14ac:dyDescent="0.25">
      <c r="A6" s="4"/>
      <c r="B6" s="2"/>
      <c r="C6" s="1"/>
      <c r="D6" s="1"/>
      <c r="E6" s="1"/>
      <c r="F6" s="4"/>
      <c r="G6" s="4"/>
      <c r="H6" s="4"/>
      <c r="I6" s="5"/>
      <c r="J6" s="5"/>
      <c r="K6" s="5"/>
    </row>
    <row r="7" spans="1:12" ht="193.5" customHeight="1" thickBot="1" x14ac:dyDescent="0.3">
      <c r="A7" s="29" t="s">
        <v>0</v>
      </c>
      <c r="B7" s="29" t="s">
        <v>5</v>
      </c>
      <c r="C7" s="29" t="s">
        <v>3</v>
      </c>
      <c r="D7" s="30" t="s">
        <v>1</v>
      </c>
      <c r="E7" s="29" t="s">
        <v>2</v>
      </c>
      <c r="F7" s="31" t="s">
        <v>37</v>
      </c>
      <c r="G7" s="29" t="s">
        <v>38</v>
      </c>
      <c r="H7" s="29" t="s">
        <v>39</v>
      </c>
      <c r="I7" s="29" t="s">
        <v>12</v>
      </c>
      <c r="J7" s="29" t="s">
        <v>4</v>
      </c>
      <c r="K7" s="29" t="s">
        <v>8</v>
      </c>
      <c r="L7" s="29" t="s">
        <v>14</v>
      </c>
    </row>
    <row r="8" spans="1:12" s="16" customFormat="1" ht="63.75" customHeight="1" thickBot="1" x14ac:dyDescent="0.3">
      <c r="A8" s="11">
        <v>1</v>
      </c>
      <c r="B8" s="32" t="s">
        <v>17</v>
      </c>
      <c r="C8" s="17" t="s">
        <v>13</v>
      </c>
      <c r="D8" s="11" t="s">
        <v>16</v>
      </c>
      <c r="E8" s="21">
        <v>1</v>
      </c>
      <c r="F8" s="33">
        <v>170</v>
      </c>
      <c r="G8" s="34">
        <v>190</v>
      </c>
      <c r="H8" s="34">
        <v>150</v>
      </c>
      <c r="I8" s="12">
        <f t="shared" ref="I8:I97" si="0">ROUNDDOWN(AVERAGE(F8:H8),2)</f>
        <v>170</v>
      </c>
      <c r="J8" s="13">
        <f>_xlfn.STDEV.S(F8:H8)</f>
        <v>20</v>
      </c>
      <c r="K8" s="14">
        <f>J8/I8</f>
        <v>0.1176</v>
      </c>
      <c r="L8" s="35">
        <f t="shared" ref="L8:L97" si="1">I8*E8</f>
        <v>170</v>
      </c>
    </row>
    <row r="9" spans="1:12" s="16" customFormat="1" ht="51.75" customHeight="1" thickBot="1" x14ac:dyDescent="0.3">
      <c r="A9" s="11">
        <v>2</v>
      </c>
      <c r="B9" s="36" t="s">
        <v>18</v>
      </c>
      <c r="C9" s="17" t="s">
        <v>13</v>
      </c>
      <c r="D9" s="11" t="s">
        <v>16</v>
      </c>
      <c r="E9" s="21">
        <v>1</v>
      </c>
      <c r="F9" s="33">
        <v>200</v>
      </c>
      <c r="G9" s="34">
        <v>220</v>
      </c>
      <c r="H9" s="34">
        <v>190</v>
      </c>
      <c r="I9" s="12">
        <f t="shared" si="0"/>
        <v>203.33</v>
      </c>
      <c r="J9" s="13">
        <f>_xlfn.STDEV.S(F9:H9)</f>
        <v>15.28</v>
      </c>
      <c r="K9" s="14">
        <f>J9/I9</f>
        <v>7.51E-2</v>
      </c>
      <c r="L9" s="35">
        <f t="shared" si="1"/>
        <v>203.33</v>
      </c>
    </row>
    <row r="10" spans="1:12" s="16" customFormat="1" ht="54" customHeight="1" thickBot="1" x14ac:dyDescent="0.3">
      <c r="A10" s="11">
        <v>3</v>
      </c>
      <c r="B10" s="36" t="s">
        <v>19</v>
      </c>
      <c r="C10" s="17" t="s">
        <v>13</v>
      </c>
      <c r="D10" s="11" t="s">
        <v>16</v>
      </c>
      <c r="E10" s="21">
        <v>1</v>
      </c>
      <c r="F10" s="33">
        <v>250</v>
      </c>
      <c r="G10" s="34">
        <v>270</v>
      </c>
      <c r="H10" s="34">
        <v>220</v>
      </c>
      <c r="I10" s="12">
        <f t="shared" si="0"/>
        <v>246.66</v>
      </c>
      <c r="J10" s="13">
        <f>_xlfn.STDEV.S(F10:H10)</f>
        <v>25.17</v>
      </c>
      <c r="K10" s="14">
        <f>J10/I10</f>
        <v>0.10199999999999999</v>
      </c>
      <c r="L10" s="35">
        <f t="shared" si="1"/>
        <v>246.66</v>
      </c>
    </row>
    <row r="11" spans="1:12" s="19" customFormat="1" ht="45" customHeight="1" thickBot="1" x14ac:dyDescent="0.3">
      <c r="A11" s="11">
        <v>4</v>
      </c>
      <c r="B11" s="36" t="s">
        <v>20</v>
      </c>
      <c r="C11" s="17" t="s">
        <v>13</v>
      </c>
      <c r="D11" s="11" t="s">
        <v>16</v>
      </c>
      <c r="E11" s="21">
        <v>1</v>
      </c>
      <c r="F11" s="33">
        <v>190</v>
      </c>
      <c r="G11" s="34">
        <v>200</v>
      </c>
      <c r="H11" s="34">
        <v>150</v>
      </c>
      <c r="I11" s="12">
        <f t="shared" si="0"/>
        <v>180</v>
      </c>
      <c r="J11" s="13">
        <f>_xlfn.STDEV.S(F11:H11)</f>
        <v>26.46</v>
      </c>
      <c r="K11" s="14">
        <f>J11/I11</f>
        <v>0.14699999999999999</v>
      </c>
      <c r="L11" s="35">
        <f t="shared" si="1"/>
        <v>180</v>
      </c>
    </row>
    <row r="12" spans="1:12" s="20" customFormat="1" ht="45" customHeight="1" thickBot="1" x14ac:dyDescent="0.3">
      <c r="A12" s="11">
        <v>5</v>
      </c>
      <c r="B12" s="36" t="s">
        <v>21</v>
      </c>
      <c r="C12" s="17" t="s">
        <v>13</v>
      </c>
      <c r="D12" s="11" t="s">
        <v>16</v>
      </c>
      <c r="E12" s="21">
        <v>1</v>
      </c>
      <c r="F12" s="33">
        <v>450</v>
      </c>
      <c r="G12" s="34">
        <v>480</v>
      </c>
      <c r="H12" s="34">
        <v>400</v>
      </c>
      <c r="I12" s="12">
        <f t="shared" si="0"/>
        <v>443.33</v>
      </c>
      <c r="J12" s="13">
        <f>_xlfn.STDEV.S(F12:H12)</f>
        <v>40.409999999999997</v>
      </c>
      <c r="K12" s="14">
        <f>J12/I12</f>
        <v>9.1200000000000003E-2</v>
      </c>
      <c r="L12" s="35">
        <f t="shared" si="1"/>
        <v>443.33</v>
      </c>
    </row>
    <row r="13" spans="1:12" s="20" customFormat="1" ht="45" customHeight="1" thickBot="1" x14ac:dyDescent="0.3">
      <c r="A13" s="11">
        <v>6</v>
      </c>
      <c r="B13" s="36" t="s">
        <v>22</v>
      </c>
      <c r="C13" s="17" t="s">
        <v>13</v>
      </c>
      <c r="D13" s="11" t="s">
        <v>16</v>
      </c>
      <c r="E13" s="21">
        <v>1</v>
      </c>
      <c r="F13" s="33">
        <v>400</v>
      </c>
      <c r="G13" s="34">
        <v>420</v>
      </c>
      <c r="H13" s="34">
        <v>380</v>
      </c>
      <c r="I13" s="12">
        <f t="shared" si="0"/>
        <v>400</v>
      </c>
      <c r="J13" s="13">
        <f>_xlfn.STDEV.S(F13:H13)</f>
        <v>20</v>
      </c>
      <c r="K13" s="14">
        <f>J13/I13</f>
        <v>0.05</v>
      </c>
      <c r="L13" s="35">
        <f t="shared" si="1"/>
        <v>400</v>
      </c>
    </row>
    <row r="14" spans="1:12" s="20" customFormat="1" ht="70.5" customHeight="1" thickBot="1" x14ac:dyDescent="0.3">
      <c r="A14" s="11">
        <v>7</v>
      </c>
      <c r="B14" s="36" t="s">
        <v>23</v>
      </c>
      <c r="C14" s="17" t="s">
        <v>13</v>
      </c>
      <c r="D14" s="11" t="s">
        <v>16</v>
      </c>
      <c r="E14" s="21">
        <v>1</v>
      </c>
      <c r="F14" s="33">
        <v>200</v>
      </c>
      <c r="G14" s="34">
        <v>220</v>
      </c>
      <c r="H14" s="34">
        <v>180</v>
      </c>
      <c r="I14" s="12">
        <f t="shared" si="0"/>
        <v>200</v>
      </c>
      <c r="J14" s="13">
        <f>_xlfn.STDEV.S(F14:H14)</f>
        <v>20</v>
      </c>
      <c r="K14" s="14">
        <f>J14/I14</f>
        <v>0.1</v>
      </c>
      <c r="L14" s="35">
        <f t="shared" si="1"/>
        <v>200</v>
      </c>
    </row>
    <row r="15" spans="1:12" s="22" customFormat="1" ht="52.5" customHeight="1" thickBot="1" x14ac:dyDescent="0.3">
      <c r="A15" s="11">
        <v>8</v>
      </c>
      <c r="B15" s="36" t="s">
        <v>24</v>
      </c>
      <c r="C15" s="17" t="s">
        <v>13</v>
      </c>
      <c r="D15" s="11" t="s">
        <v>16</v>
      </c>
      <c r="E15" s="21">
        <v>1</v>
      </c>
      <c r="F15" s="33">
        <v>130</v>
      </c>
      <c r="G15" s="34">
        <v>150</v>
      </c>
      <c r="H15" s="34">
        <v>110</v>
      </c>
      <c r="I15" s="12">
        <f t="shared" si="0"/>
        <v>130</v>
      </c>
      <c r="J15" s="13">
        <f t="shared" ref="J15:J97" si="2">_xlfn.STDEV.S(F15:H15)</f>
        <v>20</v>
      </c>
      <c r="K15" s="14">
        <f t="shared" ref="K15:K97" si="3">J15/I15</f>
        <v>0.15379999999999999</v>
      </c>
      <c r="L15" s="35">
        <f t="shared" si="1"/>
        <v>130</v>
      </c>
    </row>
    <row r="16" spans="1:12" s="22" customFormat="1" ht="52.5" customHeight="1" thickBot="1" x14ac:dyDescent="0.3">
      <c r="A16" s="11">
        <v>9</v>
      </c>
      <c r="B16" s="36" t="s">
        <v>25</v>
      </c>
      <c r="C16" s="17" t="s">
        <v>13</v>
      </c>
      <c r="D16" s="11" t="s">
        <v>16</v>
      </c>
      <c r="E16" s="21">
        <v>1</v>
      </c>
      <c r="F16" s="33">
        <v>130</v>
      </c>
      <c r="G16" s="34">
        <v>150</v>
      </c>
      <c r="H16" s="34">
        <v>110</v>
      </c>
      <c r="I16" s="12">
        <f t="shared" si="0"/>
        <v>130</v>
      </c>
      <c r="J16" s="13">
        <f t="shared" si="2"/>
        <v>20</v>
      </c>
      <c r="K16" s="14">
        <f t="shared" si="3"/>
        <v>0.15379999999999999</v>
      </c>
      <c r="L16" s="35">
        <f t="shared" si="1"/>
        <v>130</v>
      </c>
    </row>
    <row r="17" spans="1:12" s="22" customFormat="1" ht="52.5" customHeight="1" thickBot="1" x14ac:dyDescent="0.3">
      <c r="A17" s="11">
        <v>10</v>
      </c>
      <c r="B17" s="36" t="s">
        <v>26</v>
      </c>
      <c r="C17" s="17" t="s">
        <v>13</v>
      </c>
      <c r="D17" s="11" t="s">
        <v>16</v>
      </c>
      <c r="E17" s="21">
        <v>1</v>
      </c>
      <c r="F17" s="33">
        <v>130</v>
      </c>
      <c r="G17" s="34">
        <v>150</v>
      </c>
      <c r="H17" s="34">
        <v>110</v>
      </c>
      <c r="I17" s="12">
        <f t="shared" si="0"/>
        <v>130</v>
      </c>
      <c r="J17" s="13">
        <f t="shared" si="2"/>
        <v>20</v>
      </c>
      <c r="K17" s="14">
        <f t="shared" si="3"/>
        <v>0.15379999999999999</v>
      </c>
      <c r="L17" s="35">
        <f t="shared" si="1"/>
        <v>130</v>
      </c>
    </row>
    <row r="18" spans="1:12" s="22" customFormat="1" ht="52.5" customHeight="1" thickBot="1" x14ac:dyDescent="0.3">
      <c r="A18" s="11">
        <v>11</v>
      </c>
      <c r="B18" s="36" t="s">
        <v>27</v>
      </c>
      <c r="C18" s="17" t="s">
        <v>13</v>
      </c>
      <c r="D18" s="11" t="s">
        <v>16</v>
      </c>
      <c r="E18" s="21">
        <v>1</v>
      </c>
      <c r="F18" s="33">
        <v>280</v>
      </c>
      <c r="G18" s="34">
        <v>300</v>
      </c>
      <c r="H18" s="34">
        <v>250</v>
      </c>
      <c r="I18" s="12">
        <f t="shared" si="0"/>
        <v>276.66000000000003</v>
      </c>
      <c r="J18" s="13">
        <f t="shared" si="2"/>
        <v>25.17</v>
      </c>
      <c r="K18" s="14">
        <f t="shared" si="3"/>
        <v>9.0999999999999998E-2</v>
      </c>
      <c r="L18" s="35">
        <f t="shared" si="1"/>
        <v>276.66000000000003</v>
      </c>
    </row>
    <row r="19" spans="1:12" s="22" customFormat="1" ht="52.5" customHeight="1" thickBot="1" x14ac:dyDescent="0.3">
      <c r="A19" s="11">
        <v>12</v>
      </c>
      <c r="B19" s="36" t="s">
        <v>28</v>
      </c>
      <c r="C19" s="17" t="s">
        <v>13</v>
      </c>
      <c r="D19" s="11" t="s">
        <v>16</v>
      </c>
      <c r="E19" s="21">
        <v>1</v>
      </c>
      <c r="F19" s="33">
        <v>130</v>
      </c>
      <c r="G19" s="34">
        <v>150</v>
      </c>
      <c r="H19" s="34">
        <v>110</v>
      </c>
      <c r="I19" s="12">
        <f t="shared" si="0"/>
        <v>130</v>
      </c>
      <c r="J19" s="13">
        <f t="shared" si="2"/>
        <v>20</v>
      </c>
      <c r="K19" s="14">
        <f t="shared" si="3"/>
        <v>0.15379999999999999</v>
      </c>
      <c r="L19" s="35">
        <f t="shared" si="1"/>
        <v>130</v>
      </c>
    </row>
    <row r="20" spans="1:12" s="22" customFormat="1" ht="52.5" customHeight="1" thickBot="1" x14ac:dyDescent="0.3">
      <c r="A20" s="11">
        <v>13</v>
      </c>
      <c r="B20" s="36" t="s">
        <v>29</v>
      </c>
      <c r="C20" s="17" t="s">
        <v>13</v>
      </c>
      <c r="D20" s="11" t="s">
        <v>16</v>
      </c>
      <c r="E20" s="21">
        <v>1</v>
      </c>
      <c r="F20" s="33">
        <v>130</v>
      </c>
      <c r="G20" s="34">
        <v>150</v>
      </c>
      <c r="H20" s="34">
        <v>110</v>
      </c>
      <c r="I20" s="12">
        <f t="shared" si="0"/>
        <v>130</v>
      </c>
      <c r="J20" s="13">
        <f t="shared" si="2"/>
        <v>20</v>
      </c>
      <c r="K20" s="14">
        <f t="shared" si="3"/>
        <v>0.15379999999999999</v>
      </c>
      <c r="L20" s="35">
        <f t="shared" si="1"/>
        <v>130</v>
      </c>
    </row>
    <row r="21" spans="1:12" s="22" customFormat="1" ht="52.5" customHeight="1" thickBot="1" x14ac:dyDescent="0.3">
      <c r="A21" s="11">
        <v>14</v>
      </c>
      <c r="B21" s="36" t="s">
        <v>30</v>
      </c>
      <c r="C21" s="17" t="s">
        <v>13</v>
      </c>
      <c r="D21" s="11" t="s">
        <v>16</v>
      </c>
      <c r="E21" s="21">
        <v>1</v>
      </c>
      <c r="F21" s="33">
        <v>130</v>
      </c>
      <c r="G21" s="34">
        <v>150</v>
      </c>
      <c r="H21" s="34">
        <v>110</v>
      </c>
      <c r="I21" s="12">
        <f t="shared" si="0"/>
        <v>130</v>
      </c>
      <c r="J21" s="13">
        <f t="shared" si="2"/>
        <v>20</v>
      </c>
      <c r="K21" s="14">
        <f t="shared" si="3"/>
        <v>0.15379999999999999</v>
      </c>
      <c r="L21" s="35">
        <f t="shared" si="1"/>
        <v>130</v>
      </c>
    </row>
    <row r="22" spans="1:12" s="22" customFormat="1" ht="52.5" customHeight="1" thickBot="1" x14ac:dyDescent="0.3">
      <c r="A22" s="11">
        <v>15</v>
      </c>
      <c r="B22" s="36" t="s">
        <v>31</v>
      </c>
      <c r="C22" s="17" t="s">
        <v>13</v>
      </c>
      <c r="D22" s="11" t="s">
        <v>16</v>
      </c>
      <c r="E22" s="21">
        <v>1</v>
      </c>
      <c r="F22" s="33">
        <v>130</v>
      </c>
      <c r="G22" s="34">
        <v>150</v>
      </c>
      <c r="H22" s="34">
        <v>110</v>
      </c>
      <c r="I22" s="12">
        <f t="shared" si="0"/>
        <v>130</v>
      </c>
      <c r="J22" s="13">
        <f t="shared" si="2"/>
        <v>20</v>
      </c>
      <c r="K22" s="14">
        <f t="shared" si="3"/>
        <v>0.15379999999999999</v>
      </c>
      <c r="L22" s="35">
        <f t="shared" si="1"/>
        <v>130</v>
      </c>
    </row>
    <row r="23" spans="1:12" s="22" customFormat="1" ht="52.5" customHeight="1" thickBot="1" x14ac:dyDescent="0.3">
      <c r="A23" s="11">
        <v>16</v>
      </c>
      <c r="B23" s="36" t="s">
        <v>32</v>
      </c>
      <c r="C23" s="17" t="s">
        <v>13</v>
      </c>
      <c r="D23" s="11" t="s">
        <v>16</v>
      </c>
      <c r="E23" s="21">
        <v>1</v>
      </c>
      <c r="F23" s="33">
        <v>130</v>
      </c>
      <c r="G23" s="34">
        <v>150</v>
      </c>
      <c r="H23" s="34">
        <v>110</v>
      </c>
      <c r="I23" s="12">
        <f t="shared" si="0"/>
        <v>130</v>
      </c>
      <c r="J23" s="13">
        <f t="shared" si="2"/>
        <v>20</v>
      </c>
      <c r="K23" s="14">
        <f t="shared" si="3"/>
        <v>0.15379999999999999</v>
      </c>
      <c r="L23" s="35">
        <f t="shared" si="1"/>
        <v>130</v>
      </c>
    </row>
    <row r="24" spans="1:12" s="22" customFormat="1" ht="52.5" customHeight="1" thickBot="1" x14ac:dyDescent="0.3">
      <c r="A24" s="11">
        <v>17</v>
      </c>
      <c r="B24" s="36" t="s">
        <v>33</v>
      </c>
      <c r="C24" s="17" t="s">
        <v>13</v>
      </c>
      <c r="D24" s="11" t="s">
        <v>16</v>
      </c>
      <c r="E24" s="21">
        <v>1</v>
      </c>
      <c r="F24" s="33">
        <v>130</v>
      </c>
      <c r="G24" s="34">
        <v>150</v>
      </c>
      <c r="H24" s="34">
        <v>110</v>
      </c>
      <c r="I24" s="12">
        <f t="shared" si="0"/>
        <v>130</v>
      </c>
      <c r="J24" s="13">
        <f t="shared" si="2"/>
        <v>20</v>
      </c>
      <c r="K24" s="14">
        <f t="shared" si="3"/>
        <v>0.15379999999999999</v>
      </c>
      <c r="L24" s="35">
        <f t="shared" si="1"/>
        <v>130</v>
      </c>
    </row>
    <row r="25" spans="1:12" s="22" customFormat="1" ht="52.5" customHeight="1" x14ac:dyDescent="0.25">
      <c r="A25" s="11">
        <v>18</v>
      </c>
      <c r="B25" s="37" t="s">
        <v>34</v>
      </c>
      <c r="C25" s="17" t="s">
        <v>13</v>
      </c>
      <c r="D25" s="11" t="s">
        <v>16</v>
      </c>
      <c r="E25" s="21">
        <v>1</v>
      </c>
      <c r="F25" s="33">
        <v>190</v>
      </c>
      <c r="G25" s="34">
        <v>200</v>
      </c>
      <c r="H25" s="34">
        <v>170</v>
      </c>
      <c r="I25" s="12">
        <f t="shared" si="0"/>
        <v>186.66</v>
      </c>
      <c r="J25" s="13">
        <f t="shared" si="2"/>
        <v>15.28</v>
      </c>
      <c r="K25" s="14">
        <f t="shared" si="3"/>
        <v>8.1900000000000001E-2</v>
      </c>
      <c r="L25" s="35">
        <f t="shared" si="1"/>
        <v>186.66</v>
      </c>
    </row>
    <row r="26" spans="1:12" s="22" customFormat="1" ht="52.5" customHeight="1" x14ac:dyDescent="0.25">
      <c r="A26" s="40">
        <v>19</v>
      </c>
      <c r="B26" s="38" t="s">
        <v>35</v>
      </c>
      <c r="C26" s="41" t="s">
        <v>13</v>
      </c>
      <c r="D26" s="11" t="s">
        <v>16</v>
      </c>
      <c r="E26" s="21">
        <v>1</v>
      </c>
      <c r="F26" s="33">
        <v>130</v>
      </c>
      <c r="G26" s="34">
        <v>150</v>
      </c>
      <c r="H26" s="34">
        <v>110</v>
      </c>
      <c r="I26" s="12">
        <f t="shared" si="0"/>
        <v>130</v>
      </c>
      <c r="J26" s="13">
        <f t="shared" si="2"/>
        <v>20</v>
      </c>
      <c r="K26" s="14">
        <f t="shared" si="3"/>
        <v>0.15379999999999999</v>
      </c>
      <c r="L26" s="35">
        <f t="shared" si="1"/>
        <v>130</v>
      </c>
    </row>
    <row r="27" spans="1:12" s="22" customFormat="1" ht="52.5" customHeight="1" x14ac:dyDescent="0.25">
      <c r="A27" s="39">
        <v>20</v>
      </c>
      <c r="B27" s="38" t="s">
        <v>36</v>
      </c>
      <c r="C27" s="41" t="s">
        <v>13</v>
      </c>
      <c r="D27" s="11" t="s">
        <v>16</v>
      </c>
      <c r="E27" s="21">
        <v>1</v>
      </c>
      <c r="F27" s="33">
        <v>130</v>
      </c>
      <c r="G27" s="34">
        <v>150</v>
      </c>
      <c r="H27" s="34">
        <v>110</v>
      </c>
      <c r="I27" s="12">
        <f t="shared" si="0"/>
        <v>130</v>
      </c>
      <c r="J27" s="13">
        <f t="shared" si="2"/>
        <v>20</v>
      </c>
      <c r="K27" s="14">
        <f t="shared" si="3"/>
        <v>0.15379999999999999</v>
      </c>
      <c r="L27" s="35">
        <f t="shared" si="1"/>
        <v>130</v>
      </c>
    </row>
    <row r="28" spans="1:12" s="22" customFormat="1" ht="52.5" customHeight="1" x14ac:dyDescent="0.25">
      <c r="A28" s="40">
        <v>21</v>
      </c>
      <c r="B28" s="38" t="s">
        <v>40</v>
      </c>
      <c r="C28" s="41" t="s">
        <v>13</v>
      </c>
      <c r="D28" s="11" t="s">
        <v>16</v>
      </c>
      <c r="E28" s="21">
        <v>1</v>
      </c>
      <c r="F28" s="33">
        <v>150</v>
      </c>
      <c r="G28" s="34">
        <v>160</v>
      </c>
      <c r="H28" s="34">
        <v>130</v>
      </c>
      <c r="I28" s="12">
        <f t="shared" si="0"/>
        <v>146.66</v>
      </c>
      <c r="J28" s="13">
        <f t="shared" si="2"/>
        <v>15.28</v>
      </c>
      <c r="K28" s="14">
        <f t="shared" si="3"/>
        <v>0.1042</v>
      </c>
      <c r="L28" s="35">
        <f t="shared" si="1"/>
        <v>146.66</v>
      </c>
    </row>
    <row r="29" spans="1:12" s="22" customFormat="1" ht="52.5" customHeight="1" x14ac:dyDescent="0.25">
      <c r="A29" s="40">
        <v>22</v>
      </c>
      <c r="B29" s="38" t="s">
        <v>41</v>
      </c>
      <c r="C29" s="41" t="s">
        <v>13</v>
      </c>
      <c r="D29" s="11" t="s">
        <v>16</v>
      </c>
      <c r="E29" s="21">
        <v>1</v>
      </c>
      <c r="F29" s="33">
        <v>430</v>
      </c>
      <c r="G29" s="34">
        <v>450</v>
      </c>
      <c r="H29" s="34">
        <v>400</v>
      </c>
      <c r="I29" s="12">
        <f t="shared" si="0"/>
        <v>426.66</v>
      </c>
      <c r="J29" s="13">
        <f t="shared" si="2"/>
        <v>25.17</v>
      </c>
      <c r="K29" s="14">
        <f t="shared" si="3"/>
        <v>5.8999999999999997E-2</v>
      </c>
      <c r="L29" s="35">
        <f t="shared" si="1"/>
        <v>426.66</v>
      </c>
    </row>
    <row r="30" spans="1:12" s="22" customFormat="1" ht="52.5" customHeight="1" thickBot="1" x14ac:dyDescent="0.3">
      <c r="A30" s="11">
        <v>23</v>
      </c>
      <c r="B30" s="36" t="s">
        <v>42</v>
      </c>
      <c r="C30" s="17" t="s">
        <v>13</v>
      </c>
      <c r="D30" s="11" t="s">
        <v>16</v>
      </c>
      <c r="E30" s="21">
        <v>1</v>
      </c>
      <c r="F30" s="33">
        <v>480</v>
      </c>
      <c r="G30" s="34">
        <v>500</v>
      </c>
      <c r="H30" s="34">
        <v>450</v>
      </c>
      <c r="I30" s="12">
        <f t="shared" si="0"/>
        <v>476.66</v>
      </c>
      <c r="J30" s="13">
        <f t="shared" si="2"/>
        <v>25.17</v>
      </c>
      <c r="K30" s="14">
        <f t="shared" si="3"/>
        <v>5.28E-2</v>
      </c>
      <c r="L30" s="35">
        <f t="shared" si="1"/>
        <v>476.66</v>
      </c>
    </row>
    <row r="31" spans="1:12" s="22" customFormat="1" ht="52.5" customHeight="1" thickBot="1" x14ac:dyDescent="0.3">
      <c r="A31" s="11">
        <v>24</v>
      </c>
      <c r="B31" s="36" t="s">
        <v>43</v>
      </c>
      <c r="C31" s="17" t="s">
        <v>13</v>
      </c>
      <c r="D31" s="11" t="s">
        <v>16</v>
      </c>
      <c r="E31" s="21">
        <v>1</v>
      </c>
      <c r="F31" s="33">
        <v>330</v>
      </c>
      <c r="G31" s="34">
        <v>350</v>
      </c>
      <c r="H31" s="34">
        <v>300</v>
      </c>
      <c r="I31" s="12">
        <f t="shared" si="0"/>
        <v>326.66000000000003</v>
      </c>
      <c r="J31" s="13">
        <f t="shared" si="2"/>
        <v>25.17</v>
      </c>
      <c r="K31" s="14">
        <f t="shared" si="3"/>
        <v>7.7100000000000002E-2</v>
      </c>
      <c r="L31" s="35">
        <f t="shared" si="1"/>
        <v>326.66000000000003</v>
      </c>
    </row>
    <row r="32" spans="1:12" s="22" customFormat="1" ht="52.5" customHeight="1" thickBot="1" x14ac:dyDescent="0.3">
      <c r="A32" s="11">
        <v>25</v>
      </c>
      <c r="B32" s="36" t="s">
        <v>44</v>
      </c>
      <c r="C32" s="17" t="s">
        <v>13</v>
      </c>
      <c r="D32" s="11" t="s">
        <v>16</v>
      </c>
      <c r="E32" s="21">
        <v>1</v>
      </c>
      <c r="F32" s="33">
        <v>330</v>
      </c>
      <c r="G32" s="34">
        <v>350</v>
      </c>
      <c r="H32" s="34">
        <v>300</v>
      </c>
      <c r="I32" s="12">
        <f t="shared" si="0"/>
        <v>326.66000000000003</v>
      </c>
      <c r="J32" s="13">
        <f t="shared" si="2"/>
        <v>25.17</v>
      </c>
      <c r="K32" s="14">
        <f t="shared" si="3"/>
        <v>7.7100000000000002E-2</v>
      </c>
      <c r="L32" s="35">
        <f t="shared" si="1"/>
        <v>326.66000000000003</v>
      </c>
    </row>
    <row r="33" spans="1:12" s="22" customFormat="1" ht="52.5" customHeight="1" thickBot="1" x14ac:dyDescent="0.3">
      <c r="A33" s="11">
        <v>26</v>
      </c>
      <c r="B33" s="36" t="s">
        <v>45</v>
      </c>
      <c r="C33" s="17" t="s">
        <v>13</v>
      </c>
      <c r="D33" s="11" t="s">
        <v>16</v>
      </c>
      <c r="E33" s="21">
        <v>1</v>
      </c>
      <c r="F33" s="33">
        <v>220</v>
      </c>
      <c r="G33" s="34">
        <v>250</v>
      </c>
      <c r="H33" s="34">
        <v>200</v>
      </c>
      <c r="I33" s="12">
        <f t="shared" si="0"/>
        <v>223.33</v>
      </c>
      <c r="J33" s="13">
        <f t="shared" si="2"/>
        <v>25.17</v>
      </c>
      <c r="K33" s="14">
        <f t="shared" si="3"/>
        <v>0.11269999999999999</v>
      </c>
      <c r="L33" s="35">
        <f t="shared" si="1"/>
        <v>223.33</v>
      </c>
    </row>
    <row r="34" spans="1:12" s="22" customFormat="1" ht="52.5" customHeight="1" thickBot="1" x14ac:dyDescent="0.3">
      <c r="A34" s="11">
        <v>27</v>
      </c>
      <c r="B34" s="36" t="s">
        <v>46</v>
      </c>
      <c r="C34" s="17" t="s">
        <v>13</v>
      </c>
      <c r="D34" s="11" t="s">
        <v>16</v>
      </c>
      <c r="E34" s="21">
        <v>1</v>
      </c>
      <c r="F34" s="33">
        <v>180</v>
      </c>
      <c r="G34" s="34">
        <v>200</v>
      </c>
      <c r="H34" s="34">
        <v>160</v>
      </c>
      <c r="I34" s="12">
        <f t="shared" si="0"/>
        <v>180</v>
      </c>
      <c r="J34" s="13">
        <f t="shared" si="2"/>
        <v>20</v>
      </c>
      <c r="K34" s="14">
        <f t="shared" si="3"/>
        <v>0.1111</v>
      </c>
      <c r="L34" s="35">
        <f t="shared" si="1"/>
        <v>180</v>
      </c>
    </row>
    <row r="35" spans="1:12" s="22" customFormat="1" ht="52.5" customHeight="1" thickBot="1" x14ac:dyDescent="0.3">
      <c r="A35" s="11">
        <v>28</v>
      </c>
      <c r="B35" s="36" t="s">
        <v>47</v>
      </c>
      <c r="C35" s="17" t="s">
        <v>13</v>
      </c>
      <c r="D35" s="11" t="s">
        <v>16</v>
      </c>
      <c r="E35" s="21">
        <v>1</v>
      </c>
      <c r="F35" s="33">
        <v>270</v>
      </c>
      <c r="G35" s="34">
        <v>300</v>
      </c>
      <c r="H35" s="34">
        <v>250</v>
      </c>
      <c r="I35" s="12">
        <f t="shared" si="0"/>
        <v>273.33</v>
      </c>
      <c r="J35" s="13">
        <f t="shared" si="2"/>
        <v>25.17</v>
      </c>
      <c r="K35" s="14">
        <f t="shared" si="3"/>
        <v>9.2100000000000001E-2</v>
      </c>
      <c r="L35" s="35">
        <f t="shared" si="1"/>
        <v>273.33</v>
      </c>
    </row>
    <row r="36" spans="1:12" s="22" customFormat="1" ht="52.5" customHeight="1" thickBot="1" x14ac:dyDescent="0.3">
      <c r="A36" s="11">
        <v>29</v>
      </c>
      <c r="B36" s="36" t="s">
        <v>48</v>
      </c>
      <c r="C36" s="17" t="s">
        <v>13</v>
      </c>
      <c r="D36" s="11" t="s">
        <v>16</v>
      </c>
      <c r="E36" s="21">
        <v>1</v>
      </c>
      <c r="F36" s="33">
        <v>200</v>
      </c>
      <c r="G36" s="34">
        <v>220</v>
      </c>
      <c r="H36" s="34">
        <v>180</v>
      </c>
      <c r="I36" s="12">
        <f t="shared" si="0"/>
        <v>200</v>
      </c>
      <c r="J36" s="13">
        <f t="shared" si="2"/>
        <v>20</v>
      </c>
      <c r="K36" s="14">
        <f t="shared" si="3"/>
        <v>0.1</v>
      </c>
      <c r="L36" s="35">
        <f t="shared" si="1"/>
        <v>200</v>
      </c>
    </row>
    <row r="37" spans="1:12" s="22" customFormat="1" ht="52.5" customHeight="1" thickBot="1" x14ac:dyDescent="0.3">
      <c r="A37" s="11">
        <v>30</v>
      </c>
      <c r="B37" s="36" t="s">
        <v>49</v>
      </c>
      <c r="C37" s="17" t="s">
        <v>13</v>
      </c>
      <c r="D37" s="11" t="s">
        <v>16</v>
      </c>
      <c r="E37" s="21">
        <v>1</v>
      </c>
      <c r="F37" s="33">
        <v>150</v>
      </c>
      <c r="G37" s="34">
        <v>170</v>
      </c>
      <c r="H37" s="34">
        <v>130</v>
      </c>
      <c r="I37" s="12">
        <f t="shared" si="0"/>
        <v>150</v>
      </c>
      <c r="J37" s="13">
        <f t="shared" si="2"/>
        <v>20</v>
      </c>
      <c r="K37" s="14">
        <f t="shared" si="3"/>
        <v>0.1333</v>
      </c>
      <c r="L37" s="35">
        <f t="shared" si="1"/>
        <v>150</v>
      </c>
    </row>
    <row r="38" spans="1:12" s="22" customFormat="1" ht="52.5" customHeight="1" thickBot="1" x14ac:dyDescent="0.3">
      <c r="A38" s="11">
        <v>31</v>
      </c>
      <c r="B38" s="36" t="s">
        <v>50</v>
      </c>
      <c r="C38" s="17" t="s">
        <v>13</v>
      </c>
      <c r="D38" s="11" t="s">
        <v>16</v>
      </c>
      <c r="E38" s="21">
        <v>1</v>
      </c>
      <c r="F38" s="33">
        <v>300</v>
      </c>
      <c r="G38" s="34">
        <v>320</v>
      </c>
      <c r="H38" s="34">
        <v>290</v>
      </c>
      <c r="I38" s="12">
        <f t="shared" si="0"/>
        <v>303.33</v>
      </c>
      <c r="J38" s="13">
        <f t="shared" si="2"/>
        <v>15.28</v>
      </c>
      <c r="K38" s="14">
        <f t="shared" si="3"/>
        <v>5.04E-2</v>
      </c>
      <c r="L38" s="35">
        <f t="shared" si="1"/>
        <v>303.33</v>
      </c>
    </row>
    <row r="39" spans="1:12" s="22" customFormat="1" ht="52.5" customHeight="1" thickBot="1" x14ac:dyDescent="0.3">
      <c r="A39" s="11">
        <v>32</v>
      </c>
      <c r="B39" s="36" t="s">
        <v>51</v>
      </c>
      <c r="C39" s="17" t="s">
        <v>13</v>
      </c>
      <c r="D39" s="11" t="s">
        <v>16</v>
      </c>
      <c r="E39" s="21">
        <v>1</v>
      </c>
      <c r="F39" s="33">
        <v>130</v>
      </c>
      <c r="G39" s="34">
        <v>150</v>
      </c>
      <c r="H39" s="34">
        <v>110</v>
      </c>
      <c r="I39" s="12">
        <f t="shared" si="0"/>
        <v>130</v>
      </c>
      <c r="J39" s="13">
        <f t="shared" si="2"/>
        <v>20</v>
      </c>
      <c r="K39" s="14">
        <f t="shared" si="3"/>
        <v>0.15379999999999999</v>
      </c>
      <c r="L39" s="35">
        <f t="shared" si="1"/>
        <v>130</v>
      </c>
    </row>
    <row r="40" spans="1:12" s="22" customFormat="1" ht="52.5" customHeight="1" thickBot="1" x14ac:dyDescent="0.3">
      <c r="A40" s="11">
        <v>33</v>
      </c>
      <c r="B40" s="36" t="s">
        <v>52</v>
      </c>
      <c r="C40" s="17" t="s">
        <v>13</v>
      </c>
      <c r="D40" s="11" t="s">
        <v>16</v>
      </c>
      <c r="E40" s="21">
        <v>1</v>
      </c>
      <c r="F40" s="33">
        <v>170</v>
      </c>
      <c r="G40" s="34">
        <v>190</v>
      </c>
      <c r="H40" s="34">
        <v>150</v>
      </c>
      <c r="I40" s="12">
        <f t="shared" si="0"/>
        <v>170</v>
      </c>
      <c r="J40" s="13">
        <f t="shared" si="2"/>
        <v>20</v>
      </c>
      <c r="K40" s="14">
        <f t="shared" si="3"/>
        <v>0.1176</v>
      </c>
      <c r="L40" s="35">
        <f t="shared" si="1"/>
        <v>170</v>
      </c>
    </row>
    <row r="41" spans="1:12" s="22" customFormat="1" ht="52.5" customHeight="1" thickBot="1" x14ac:dyDescent="0.3">
      <c r="A41" s="11">
        <v>34</v>
      </c>
      <c r="B41" s="36" t="s">
        <v>53</v>
      </c>
      <c r="C41" s="17" t="s">
        <v>13</v>
      </c>
      <c r="D41" s="11" t="s">
        <v>16</v>
      </c>
      <c r="E41" s="21">
        <v>1</v>
      </c>
      <c r="F41" s="33">
        <v>150</v>
      </c>
      <c r="G41" s="34">
        <v>170</v>
      </c>
      <c r="H41" s="34">
        <v>130</v>
      </c>
      <c r="I41" s="12">
        <f t="shared" si="0"/>
        <v>150</v>
      </c>
      <c r="J41" s="13">
        <f t="shared" si="2"/>
        <v>20</v>
      </c>
      <c r="K41" s="14">
        <f t="shared" si="3"/>
        <v>0.1333</v>
      </c>
      <c r="L41" s="35">
        <f t="shared" si="1"/>
        <v>150</v>
      </c>
    </row>
    <row r="42" spans="1:12" s="22" customFormat="1" ht="52.5" customHeight="1" thickBot="1" x14ac:dyDescent="0.3">
      <c r="A42" s="11">
        <v>35</v>
      </c>
      <c r="B42" s="36" t="s">
        <v>54</v>
      </c>
      <c r="C42" s="17" t="s">
        <v>13</v>
      </c>
      <c r="D42" s="11" t="s">
        <v>16</v>
      </c>
      <c r="E42" s="21">
        <v>1</v>
      </c>
      <c r="F42" s="33">
        <v>250</v>
      </c>
      <c r="G42" s="34">
        <v>290</v>
      </c>
      <c r="H42" s="34">
        <v>220</v>
      </c>
      <c r="I42" s="12">
        <f t="shared" si="0"/>
        <v>253.33</v>
      </c>
      <c r="J42" s="13">
        <f t="shared" si="2"/>
        <v>35.119999999999997</v>
      </c>
      <c r="K42" s="14">
        <f t="shared" si="3"/>
        <v>0.1386</v>
      </c>
      <c r="L42" s="35">
        <f t="shared" si="1"/>
        <v>253.33</v>
      </c>
    </row>
    <row r="43" spans="1:12" s="22" customFormat="1" ht="52.5" customHeight="1" thickBot="1" x14ac:dyDescent="0.3">
      <c r="A43" s="11">
        <v>36</v>
      </c>
      <c r="B43" s="36" t="s">
        <v>55</v>
      </c>
      <c r="C43" s="17" t="s">
        <v>13</v>
      </c>
      <c r="D43" s="11" t="s">
        <v>16</v>
      </c>
      <c r="E43" s="21">
        <v>1</v>
      </c>
      <c r="F43" s="33">
        <v>250</v>
      </c>
      <c r="G43" s="34">
        <v>290</v>
      </c>
      <c r="H43" s="34">
        <v>220</v>
      </c>
      <c r="I43" s="12">
        <f t="shared" si="0"/>
        <v>253.33</v>
      </c>
      <c r="J43" s="13">
        <f t="shared" si="2"/>
        <v>35.119999999999997</v>
      </c>
      <c r="K43" s="14">
        <f t="shared" si="3"/>
        <v>0.1386</v>
      </c>
      <c r="L43" s="35">
        <f t="shared" si="1"/>
        <v>253.33</v>
      </c>
    </row>
    <row r="44" spans="1:12" s="22" customFormat="1" ht="52.5" customHeight="1" thickBot="1" x14ac:dyDescent="0.3">
      <c r="A44" s="11">
        <v>37</v>
      </c>
      <c r="B44" s="36" t="s">
        <v>56</v>
      </c>
      <c r="C44" s="17" t="s">
        <v>13</v>
      </c>
      <c r="D44" s="11" t="s">
        <v>16</v>
      </c>
      <c r="E44" s="21">
        <v>1</v>
      </c>
      <c r="F44" s="33">
        <v>1000</v>
      </c>
      <c r="G44" s="34">
        <v>1100</v>
      </c>
      <c r="H44" s="34">
        <v>950</v>
      </c>
      <c r="I44" s="12">
        <f t="shared" si="0"/>
        <v>1016.66</v>
      </c>
      <c r="J44" s="13">
        <f t="shared" si="2"/>
        <v>76.38</v>
      </c>
      <c r="K44" s="14">
        <f t="shared" si="3"/>
        <v>7.51E-2</v>
      </c>
      <c r="L44" s="35">
        <f t="shared" si="1"/>
        <v>1016.66</v>
      </c>
    </row>
    <row r="45" spans="1:12" s="22" customFormat="1" ht="52.5" customHeight="1" thickBot="1" x14ac:dyDescent="0.3">
      <c r="A45" s="11">
        <v>38</v>
      </c>
      <c r="B45" s="36" t="s">
        <v>57</v>
      </c>
      <c r="C45" s="17" t="s">
        <v>13</v>
      </c>
      <c r="D45" s="11" t="s">
        <v>16</v>
      </c>
      <c r="E45" s="21">
        <v>1</v>
      </c>
      <c r="F45" s="33">
        <v>200</v>
      </c>
      <c r="G45" s="34">
        <v>220</v>
      </c>
      <c r="H45" s="34">
        <v>180</v>
      </c>
      <c r="I45" s="12">
        <f t="shared" si="0"/>
        <v>200</v>
      </c>
      <c r="J45" s="13">
        <f t="shared" si="2"/>
        <v>20</v>
      </c>
      <c r="K45" s="14">
        <f t="shared" si="3"/>
        <v>0.1</v>
      </c>
      <c r="L45" s="35">
        <f t="shared" si="1"/>
        <v>200</v>
      </c>
    </row>
    <row r="46" spans="1:12" s="22" customFormat="1" ht="52.5" customHeight="1" thickBot="1" x14ac:dyDescent="0.3">
      <c r="A46" s="11">
        <v>39</v>
      </c>
      <c r="B46" s="36" t="s">
        <v>58</v>
      </c>
      <c r="C46" s="17" t="s">
        <v>13</v>
      </c>
      <c r="D46" s="11" t="s">
        <v>16</v>
      </c>
      <c r="E46" s="21">
        <v>1</v>
      </c>
      <c r="F46" s="33">
        <v>200</v>
      </c>
      <c r="G46" s="34">
        <v>220</v>
      </c>
      <c r="H46" s="34">
        <v>180</v>
      </c>
      <c r="I46" s="12">
        <f t="shared" si="0"/>
        <v>200</v>
      </c>
      <c r="J46" s="13">
        <f t="shared" si="2"/>
        <v>20</v>
      </c>
      <c r="K46" s="14">
        <f t="shared" si="3"/>
        <v>0.1</v>
      </c>
      <c r="L46" s="35">
        <f t="shared" si="1"/>
        <v>200</v>
      </c>
    </row>
    <row r="47" spans="1:12" s="22" customFormat="1" ht="52.5" customHeight="1" thickBot="1" x14ac:dyDescent="0.3">
      <c r="A47" s="11">
        <v>40</v>
      </c>
      <c r="B47" s="36" t="s">
        <v>59</v>
      </c>
      <c r="C47" s="17" t="s">
        <v>13</v>
      </c>
      <c r="D47" s="11" t="s">
        <v>16</v>
      </c>
      <c r="E47" s="21">
        <v>1</v>
      </c>
      <c r="F47" s="33">
        <v>200</v>
      </c>
      <c r="G47" s="34">
        <v>220</v>
      </c>
      <c r="H47" s="34">
        <v>180</v>
      </c>
      <c r="I47" s="12">
        <f t="shared" si="0"/>
        <v>200</v>
      </c>
      <c r="J47" s="13">
        <f t="shared" si="2"/>
        <v>20</v>
      </c>
      <c r="K47" s="14">
        <f t="shared" si="3"/>
        <v>0.1</v>
      </c>
      <c r="L47" s="35">
        <f t="shared" si="1"/>
        <v>200</v>
      </c>
    </row>
    <row r="48" spans="1:12" s="22" customFormat="1" ht="52.5" customHeight="1" thickBot="1" x14ac:dyDescent="0.3">
      <c r="A48" s="11">
        <v>41</v>
      </c>
      <c r="B48" s="36" t="s">
        <v>60</v>
      </c>
      <c r="C48" s="17" t="s">
        <v>13</v>
      </c>
      <c r="D48" s="11" t="s">
        <v>16</v>
      </c>
      <c r="E48" s="21">
        <v>1</v>
      </c>
      <c r="F48" s="33">
        <v>350</v>
      </c>
      <c r="G48" s="34">
        <v>370</v>
      </c>
      <c r="H48" s="34">
        <v>330</v>
      </c>
      <c r="I48" s="12">
        <f t="shared" si="0"/>
        <v>350</v>
      </c>
      <c r="J48" s="13">
        <f t="shared" si="2"/>
        <v>20</v>
      </c>
      <c r="K48" s="14">
        <f t="shared" si="3"/>
        <v>5.7099999999999998E-2</v>
      </c>
      <c r="L48" s="35">
        <f t="shared" si="1"/>
        <v>350</v>
      </c>
    </row>
    <row r="49" spans="1:12" s="22" customFormat="1" ht="52.5" customHeight="1" thickBot="1" x14ac:dyDescent="0.3">
      <c r="A49" s="11">
        <v>42</v>
      </c>
      <c r="B49" s="36" t="s">
        <v>61</v>
      </c>
      <c r="C49" s="17" t="s">
        <v>13</v>
      </c>
      <c r="D49" s="11" t="s">
        <v>16</v>
      </c>
      <c r="E49" s="21">
        <v>1</v>
      </c>
      <c r="F49" s="33">
        <v>190</v>
      </c>
      <c r="G49" s="34">
        <v>200</v>
      </c>
      <c r="H49" s="34">
        <v>170</v>
      </c>
      <c r="I49" s="12">
        <f t="shared" si="0"/>
        <v>186.66</v>
      </c>
      <c r="J49" s="13">
        <f t="shared" si="2"/>
        <v>15.28</v>
      </c>
      <c r="K49" s="14">
        <f t="shared" si="3"/>
        <v>8.1900000000000001E-2</v>
      </c>
      <c r="L49" s="35">
        <f t="shared" si="1"/>
        <v>186.66</v>
      </c>
    </row>
    <row r="50" spans="1:12" s="22" customFormat="1" ht="72" customHeight="1" thickBot="1" x14ac:dyDescent="0.3">
      <c r="A50" s="11">
        <v>43</v>
      </c>
      <c r="B50" s="36" t="s">
        <v>62</v>
      </c>
      <c r="C50" s="17" t="s">
        <v>13</v>
      </c>
      <c r="D50" s="11" t="s">
        <v>16</v>
      </c>
      <c r="E50" s="21">
        <v>1</v>
      </c>
      <c r="F50" s="33">
        <v>2800</v>
      </c>
      <c r="G50" s="34">
        <v>2900</v>
      </c>
      <c r="H50" s="34">
        <v>2700</v>
      </c>
      <c r="I50" s="12">
        <f t="shared" si="0"/>
        <v>2800</v>
      </c>
      <c r="J50" s="13">
        <f t="shared" si="2"/>
        <v>100</v>
      </c>
      <c r="K50" s="14">
        <f t="shared" si="3"/>
        <v>3.5700000000000003E-2</v>
      </c>
      <c r="L50" s="35">
        <f t="shared" si="1"/>
        <v>2800</v>
      </c>
    </row>
    <row r="51" spans="1:12" s="22" customFormat="1" ht="52.5" customHeight="1" thickBot="1" x14ac:dyDescent="0.3">
      <c r="A51" s="11">
        <v>44</v>
      </c>
      <c r="B51" s="36" t="s">
        <v>63</v>
      </c>
      <c r="C51" s="17" t="s">
        <v>13</v>
      </c>
      <c r="D51" s="11" t="s">
        <v>16</v>
      </c>
      <c r="E51" s="21">
        <v>1</v>
      </c>
      <c r="F51" s="33">
        <v>200</v>
      </c>
      <c r="G51" s="34">
        <v>220</v>
      </c>
      <c r="H51" s="34">
        <v>190</v>
      </c>
      <c r="I51" s="12">
        <f t="shared" si="0"/>
        <v>203.33</v>
      </c>
      <c r="J51" s="13">
        <f t="shared" si="2"/>
        <v>15.28</v>
      </c>
      <c r="K51" s="14">
        <f t="shared" si="3"/>
        <v>7.51E-2</v>
      </c>
      <c r="L51" s="35">
        <f t="shared" si="1"/>
        <v>203.33</v>
      </c>
    </row>
    <row r="52" spans="1:12" s="22" customFormat="1" ht="65.25" customHeight="1" thickBot="1" x14ac:dyDescent="0.3">
      <c r="A52" s="11">
        <v>45</v>
      </c>
      <c r="B52" s="36" t="s">
        <v>64</v>
      </c>
      <c r="C52" s="17" t="s">
        <v>13</v>
      </c>
      <c r="D52" s="11" t="s">
        <v>16</v>
      </c>
      <c r="E52" s="21">
        <v>1</v>
      </c>
      <c r="F52" s="33">
        <v>300</v>
      </c>
      <c r="G52" s="34">
        <v>320</v>
      </c>
      <c r="H52" s="34">
        <v>280</v>
      </c>
      <c r="I52" s="12">
        <f t="shared" si="0"/>
        <v>300</v>
      </c>
      <c r="J52" s="13">
        <f t="shared" si="2"/>
        <v>20</v>
      </c>
      <c r="K52" s="14">
        <f t="shared" si="3"/>
        <v>6.6699999999999995E-2</v>
      </c>
      <c r="L52" s="35">
        <f t="shared" si="1"/>
        <v>300</v>
      </c>
    </row>
    <row r="53" spans="1:12" s="22" customFormat="1" ht="52.5" customHeight="1" thickBot="1" x14ac:dyDescent="0.3">
      <c r="A53" s="11">
        <v>46</v>
      </c>
      <c r="B53" s="36" t="s">
        <v>65</v>
      </c>
      <c r="C53" s="17" t="s">
        <v>13</v>
      </c>
      <c r="D53" s="11" t="s">
        <v>16</v>
      </c>
      <c r="E53" s="21">
        <v>1</v>
      </c>
      <c r="F53" s="33">
        <v>280</v>
      </c>
      <c r="G53" s="34">
        <v>300</v>
      </c>
      <c r="H53" s="34">
        <v>250</v>
      </c>
      <c r="I53" s="12">
        <f t="shared" si="0"/>
        <v>276.66000000000003</v>
      </c>
      <c r="J53" s="13">
        <f t="shared" si="2"/>
        <v>25.17</v>
      </c>
      <c r="K53" s="14">
        <f t="shared" si="3"/>
        <v>9.0999999999999998E-2</v>
      </c>
      <c r="L53" s="35">
        <f t="shared" si="1"/>
        <v>276.66000000000003</v>
      </c>
    </row>
    <row r="54" spans="1:12" s="22" customFormat="1" ht="52.5" customHeight="1" thickBot="1" x14ac:dyDescent="0.3">
      <c r="A54" s="11">
        <v>47</v>
      </c>
      <c r="B54" s="36" t="s">
        <v>66</v>
      </c>
      <c r="C54" s="17" t="s">
        <v>13</v>
      </c>
      <c r="D54" s="11" t="s">
        <v>16</v>
      </c>
      <c r="E54" s="21">
        <v>1</v>
      </c>
      <c r="F54" s="33">
        <v>200</v>
      </c>
      <c r="G54" s="34">
        <v>220</v>
      </c>
      <c r="H54" s="34">
        <v>170</v>
      </c>
      <c r="I54" s="12">
        <f t="shared" si="0"/>
        <v>196.66</v>
      </c>
      <c r="J54" s="13">
        <f t="shared" si="2"/>
        <v>25.17</v>
      </c>
      <c r="K54" s="14">
        <f t="shared" si="3"/>
        <v>0.128</v>
      </c>
      <c r="L54" s="35">
        <f t="shared" si="1"/>
        <v>196.66</v>
      </c>
    </row>
    <row r="55" spans="1:12" s="22" customFormat="1" ht="52.5" customHeight="1" thickBot="1" x14ac:dyDescent="0.3">
      <c r="A55" s="11">
        <v>48</v>
      </c>
      <c r="B55" s="36" t="s">
        <v>67</v>
      </c>
      <c r="C55" s="17" t="s">
        <v>13</v>
      </c>
      <c r="D55" s="11" t="s">
        <v>16</v>
      </c>
      <c r="E55" s="21">
        <v>1</v>
      </c>
      <c r="F55" s="33">
        <v>130</v>
      </c>
      <c r="G55" s="34">
        <v>150</v>
      </c>
      <c r="H55" s="34">
        <v>110</v>
      </c>
      <c r="I55" s="12">
        <f t="shared" si="0"/>
        <v>130</v>
      </c>
      <c r="J55" s="13">
        <f t="shared" si="2"/>
        <v>20</v>
      </c>
      <c r="K55" s="14">
        <f t="shared" si="3"/>
        <v>0.15379999999999999</v>
      </c>
      <c r="L55" s="35">
        <f t="shared" si="1"/>
        <v>130</v>
      </c>
    </row>
    <row r="56" spans="1:12" s="22" customFormat="1" ht="52.5" customHeight="1" thickBot="1" x14ac:dyDescent="0.3">
      <c r="A56" s="11">
        <v>49</v>
      </c>
      <c r="B56" s="36" t="s">
        <v>68</v>
      </c>
      <c r="C56" s="17" t="s">
        <v>13</v>
      </c>
      <c r="D56" s="11" t="s">
        <v>16</v>
      </c>
      <c r="E56" s="21">
        <v>1</v>
      </c>
      <c r="F56" s="33">
        <v>130</v>
      </c>
      <c r="G56" s="34">
        <v>150</v>
      </c>
      <c r="H56" s="34">
        <v>110</v>
      </c>
      <c r="I56" s="12">
        <f t="shared" si="0"/>
        <v>130</v>
      </c>
      <c r="J56" s="13">
        <f t="shared" si="2"/>
        <v>20</v>
      </c>
      <c r="K56" s="14">
        <f t="shared" si="3"/>
        <v>0.15379999999999999</v>
      </c>
      <c r="L56" s="35">
        <f t="shared" si="1"/>
        <v>130</v>
      </c>
    </row>
    <row r="57" spans="1:12" s="22" customFormat="1" ht="52.5" customHeight="1" thickBot="1" x14ac:dyDescent="0.3">
      <c r="A57" s="11">
        <v>50</v>
      </c>
      <c r="B57" s="36" t="s">
        <v>69</v>
      </c>
      <c r="C57" s="17" t="s">
        <v>13</v>
      </c>
      <c r="D57" s="11" t="s">
        <v>16</v>
      </c>
      <c r="E57" s="21">
        <v>1</v>
      </c>
      <c r="F57" s="33">
        <v>130</v>
      </c>
      <c r="G57" s="34">
        <v>150</v>
      </c>
      <c r="H57" s="34">
        <v>110</v>
      </c>
      <c r="I57" s="12">
        <f t="shared" si="0"/>
        <v>130</v>
      </c>
      <c r="J57" s="13">
        <f t="shared" si="2"/>
        <v>20</v>
      </c>
      <c r="K57" s="14">
        <f t="shared" si="3"/>
        <v>0.15379999999999999</v>
      </c>
      <c r="L57" s="35">
        <f t="shared" si="1"/>
        <v>130</v>
      </c>
    </row>
    <row r="58" spans="1:12" s="22" customFormat="1" ht="52.5" customHeight="1" thickBot="1" x14ac:dyDescent="0.3">
      <c r="A58" s="11">
        <v>51</v>
      </c>
      <c r="B58" s="36" t="s">
        <v>70</v>
      </c>
      <c r="C58" s="17" t="s">
        <v>13</v>
      </c>
      <c r="D58" s="11" t="s">
        <v>16</v>
      </c>
      <c r="E58" s="21">
        <v>1</v>
      </c>
      <c r="F58" s="33">
        <v>130</v>
      </c>
      <c r="G58" s="34">
        <v>150</v>
      </c>
      <c r="H58" s="34">
        <v>110</v>
      </c>
      <c r="I58" s="12">
        <f t="shared" si="0"/>
        <v>130</v>
      </c>
      <c r="J58" s="13">
        <f t="shared" si="2"/>
        <v>20</v>
      </c>
      <c r="K58" s="14">
        <f t="shared" si="3"/>
        <v>0.15379999999999999</v>
      </c>
      <c r="L58" s="35">
        <f t="shared" si="1"/>
        <v>130</v>
      </c>
    </row>
    <row r="59" spans="1:12" s="22" customFormat="1" ht="52.5" customHeight="1" thickBot="1" x14ac:dyDescent="0.3">
      <c r="A59" s="11">
        <v>52</v>
      </c>
      <c r="B59" s="36" t="s">
        <v>71</v>
      </c>
      <c r="C59" s="17" t="s">
        <v>13</v>
      </c>
      <c r="D59" s="11" t="s">
        <v>16</v>
      </c>
      <c r="E59" s="21">
        <v>1</v>
      </c>
      <c r="F59" s="33">
        <v>250</v>
      </c>
      <c r="G59" s="34">
        <v>270</v>
      </c>
      <c r="H59" s="34">
        <v>220</v>
      </c>
      <c r="I59" s="12">
        <f t="shared" si="0"/>
        <v>246.66</v>
      </c>
      <c r="J59" s="13">
        <f t="shared" si="2"/>
        <v>25.17</v>
      </c>
      <c r="K59" s="14">
        <f t="shared" si="3"/>
        <v>0.10199999999999999</v>
      </c>
      <c r="L59" s="35">
        <f t="shared" si="1"/>
        <v>246.66</v>
      </c>
    </row>
    <row r="60" spans="1:12" s="22" customFormat="1" ht="52.5" customHeight="1" thickBot="1" x14ac:dyDescent="0.3">
      <c r="A60" s="11">
        <v>53</v>
      </c>
      <c r="B60" s="36" t="s">
        <v>72</v>
      </c>
      <c r="C60" s="17" t="s">
        <v>13</v>
      </c>
      <c r="D60" s="11" t="s">
        <v>16</v>
      </c>
      <c r="E60" s="21">
        <v>1</v>
      </c>
      <c r="F60" s="33">
        <v>270</v>
      </c>
      <c r="G60" s="34">
        <v>290</v>
      </c>
      <c r="H60" s="34">
        <v>250</v>
      </c>
      <c r="I60" s="12">
        <f t="shared" si="0"/>
        <v>270</v>
      </c>
      <c r="J60" s="13">
        <f t="shared" si="2"/>
        <v>20</v>
      </c>
      <c r="K60" s="14">
        <f t="shared" si="3"/>
        <v>7.4099999999999999E-2</v>
      </c>
      <c r="L60" s="35">
        <f t="shared" si="1"/>
        <v>270</v>
      </c>
    </row>
    <row r="61" spans="1:12" s="22" customFormat="1" ht="52.5" customHeight="1" thickBot="1" x14ac:dyDescent="0.3">
      <c r="A61" s="11">
        <v>54</v>
      </c>
      <c r="B61" s="36" t="s">
        <v>73</v>
      </c>
      <c r="C61" s="17" t="s">
        <v>13</v>
      </c>
      <c r="D61" s="11" t="s">
        <v>16</v>
      </c>
      <c r="E61" s="21">
        <v>1</v>
      </c>
      <c r="F61" s="33">
        <v>270</v>
      </c>
      <c r="G61" s="34">
        <v>290</v>
      </c>
      <c r="H61" s="34">
        <v>250</v>
      </c>
      <c r="I61" s="12">
        <f t="shared" si="0"/>
        <v>270</v>
      </c>
      <c r="J61" s="13">
        <f t="shared" si="2"/>
        <v>20</v>
      </c>
      <c r="K61" s="14">
        <f t="shared" si="3"/>
        <v>7.4099999999999999E-2</v>
      </c>
      <c r="L61" s="35">
        <f t="shared" si="1"/>
        <v>270</v>
      </c>
    </row>
    <row r="62" spans="1:12" s="22" customFormat="1" ht="52.5" customHeight="1" thickBot="1" x14ac:dyDescent="0.3">
      <c r="A62" s="11">
        <v>55</v>
      </c>
      <c r="B62" s="36" t="s">
        <v>74</v>
      </c>
      <c r="C62" s="17" t="s">
        <v>13</v>
      </c>
      <c r="D62" s="11" t="s">
        <v>16</v>
      </c>
      <c r="E62" s="21">
        <v>1</v>
      </c>
      <c r="F62" s="33">
        <v>270</v>
      </c>
      <c r="G62" s="34">
        <v>290</v>
      </c>
      <c r="H62" s="34">
        <v>250</v>
      </c>
      <c r="I62" s="12">
        <f t="shared" si="0"/>
        <v>270</v>
      </c>
      <c r="J62" s="13">
        <f t="shared" si="2"/>
        <v>20</v>
      </c>
      <c r="K62" s="14">
        <f t="shared" si="3"/>
        <v>7.4099999999999999E-2</v>
      </c>
      <c r="L62" s="35">
        <f t="shared" si="1"/>
        <v>270</v>
      </c>
    </row>
    <row r="63" spans="1:12" s="22" customFormat="1" ht="52.5" customHeight="1" thickBot="1" x14ac:dyDescent="0.3">
      <c r="A63" s="11">
        <v>56</v>
      </c>
      <c r="B63" s="36" t="s">
        <v>75</v>
      </c>
      <c r="C63" s="17" t="s">
        <v>13</v>
      </c>
      <c r="D63" s="11" t="s">
        <v>16</v>
      </c>
      <c r="E63" s="21">
        <v>1</v>
      </c>
      <c r="F63" s="33">
        <v>290</v>
      </c>
      <c r="G63" s="34">
        <v>300</v>
      </c>
      <c r="H63" s="34">
        <v>270</v>
      </c>
      <c r="I63" s="12">
        <f t="shared" si="0"/>
        <v>286.66000000000003</v>
      </c>
      <c r="J63" s="13">
        <f t="shared" si="2"/>
        <v>15.28</v>
      </c>
      <c r="K63" s="14">
        <f t="shared" si="3"/>
        <v>5.33E-2</v>
      </c>
      <c r="L63" s="35">
        <f t="shared" si="1"/>
        <v>286.66000000000003</v>
      </c>
    </row>
    <row r="64" spans="1:12" s="22" customFormat="1" ht="52.5" customHeight="1" thickBot="1" x14ac:dyDescent="0.3">
      <c r="A64" s="11">
        <v>57</v>
      </c>
      <c r="B64" s="36" t="s">
        <v>76</v>
      </c>
      <c r="C64" s="17" t="s">
        <v>13</v>
      </c>
      <c r="D64" s="11" t="s">
        <v>16</v>
      </c>
      <c r="E64" s="21">
        <v>1</v>
      </c>
      <c r="F64" s="33">
        <v>450</v>
      </c>
      <c r="G64" s="34">
        <v>470</v>
      </c>
      <c r="H64" s="34">
        <v>430</v>
      </c>
      <c r="I64" s="12">
        <f t="shared" si="0"/>
        <v>450</v>
      </c>
      <c r="J64" s="13">
        <f t="shared" si="2"/>
        <v>20</v>
      </c>
      <c r="K64" s="14">
        <f t="shared" si="3"/>
        <v>4.4400000000000002E-2</v>
      </c>
      <c r="L64" s="35">
        <f t="shared" si="1"/>
        <v>450</v>
      </c>
    </row>
    <row r="65" spans="1:12" s="22" customFormat="1" ht="52.5" customHeight="1" thickBot="1" x14ac:dyDescent="0.3">
      <c r="A65" s="11">
        <v>58</v>
      </c>
      <c r="B65" s="36" t="s">
        <v>77</v>
      </c>
      <c r="C65" s="17" t="s">
        <v>13</v>
      </c>
      <c r="D65" s="11" t="s">
        <v>16</v>
      </c>
      <c r="E65" s="21">
        <v>1</v>
      </c>
      <c r="F65" s="33">
        <v>290</v>
      </c>
      <c r="G65" s="34">
        <v>300</v>
      </c>
      <c r="H65" s="34">
        <v>260</v>
      </c>
      <c r="I65" s="12">
        <f t="shared" si="0"/>
        <v>283.33</v>
      </c>
      <c r="J65" s="13">
        <f t="shared" si="2"/>
        <v>20.82</v>
      </c>
      <c r="K65" s="14">
        <f t="shared" si="3"/>
        <v>7.3499999999999996E-2</v>
      </c>
      <c r="L65" s="35">
        <f t="shared" si="1"/>
        <v>283.33</v>
      </c>
    </row>
    <row r="66" spans="1:12" s="22" customFormat="1" ht="63.75" customHeight="1" x14ac:dyDescent="0.25">
      <c r="A66" s="11">
        <v>59</v>
      </c>
      <c r="B66" s="37" t="s">
        <v>78</v>
      </c>
      <c r="C66" s="17" t="s">
        <v>13</v>
      </c>
      <c r="D66" s="11" t="s">
        <v>16</v>
      </c>
      <c r="E66" s="21">
        <v>1</v>
      </c>
      <c r="F66" s="33">
        <v>290</v>
      </c>
      <c r="G66" s="34">
        <v>300</v>
      </c>
      <c r="H66" s="34">
        <v>260</v>
      </c>
      <c r="I66" s="12">
        <f t="shared" si="0"/>
        <v>283.33</v>
      </c>
      <c r="J66" s="13">
        <f t="shared" si="2"/>
        <v>20.82</v>
      </c>
      <c r="K66" s="14">
        <f t="shared" si="3"/>
        <v>7.3499999999999996E-2</v>
      </c>
      <c r="L66" s="35">
        <f t="shared" si="1"/>
        <v>283.33</v>
      </c>
    </row>
    <row r="67" spans="1:12" s="22" customFormat="1" ht="65.25" customHeight="1" x14ac:dyDescent="0.25">
      <c r="A67" s="40">
        <v>60</v>
      </c>
      <c r="B67" s="38" t="s">
        <v>79</v>
      </c>
      <c r="C67" s="41" t="s">
        <v>13</v>
      </c>
      <c r="D67" s="11" t="s">
        <v>16</v>
      </c>
      <c r="E67" s="21">
        <v>1</v>
      </c>
      <c r="F67" s="33">
        <v>430</v>
      </c>
      <c r="G67" s="34">
        <v>450</v>
      </c>
      <c r="H67" s="34">
        <v>400</v>
      </c>
      <c r="I67" s="12">
        <f t="shared" si="0"/>
        <v>426.66</v>
      </c>
      <c r="J67" s="13">
        <f t="shared" si="2"/>
        <v>25.17</v>
      </c>
      <c r="K67" s="14">
        <f t="shared" si="3"/>
        <v>5.8999999999999997E-2</v>
      </c>
      <c r="L67" s="35">
        <f t="shared" si="1"/>
        <v>426.66</v>
      </c>
    </row>
    <row r="68" spans="1:12" s="22" customFormat="1" ht="65.25" customHeight="1" x14ac:dyDescent="0.25">
      <c r="A68" s="40">
        <v>61</v>
      </c>
      <c r="B68" s="38" t="s">
        <v>80</v>
      </c>
      <c r="C68" s="41" t="s">
        <v>13</v>
      </c>
      <c r="D68" s="11" t="s">
        <v>16</v>
      </c>
      <c r="E68" s="21">
        <v>1</v>
      </c>
      <c r="F68" s="33">
        <v>550</v>
      </c>
      <c r="G68" s="34">
        <v>590</v>
      </c>
      <c r="H68" s="34">
        <v>500</v>
      </c>
      <c r="I68" s="12">
        <f t="shared" si="0"/>
        <v>546.66</v>
      </c>
      <c r="J68" s="13">
        <f t="shared" si="2"/>
        <v>45.09</v>
      </c>
      <c r="K68" s="14">
        <f t="shared" si="3"/>
        <v>8.2500000000000004E-2</v>
      </c>
      <c r="L68" s="35">
        <f t="shared" si="1"/>
        <v>546.66</v>
      </c>
    </row>
    <row r="69" spans="1:12" s="22" customFormat="1" ht="65.25" customHeight="1" x14ac:dyDescent="0.25">
      <c r="A69" s="40">
        <v>62</v>
      </c>
      <c r="B69" s="38" t="s">
        <v>81</v>
      </c>
      <c r="C69" s="41" t="s">
        <v>13</v>
      </c>
      <c r="D69" s="11" t="s">
        <v>16</v>
      </c>
      <c r="E69" s="21">
        <v>1</v>
      </c>
      <c r="F69" s="33">
        <v>300</v>
      </c>
      <c r="G69" s="34">
        <v>350</v>
      </c>
      <c r="H69" s="34">
        <v>290</v>
      </c>
      <c r="I69" s="12">
        <f t="shared" si="0"/>
        <v>313.33</v>
      </c>
      <c r="J69" s="13">
        <f t="shared" si="2"/>
        <v>32.15</v>
      </c>
      <c r="K69" s="14">
        <f t="shared" si="3"/>
        <v>0.1026</v>
      </c>
      <c r="L69" s="35">
        <f t="shared" si="1"/>
        <v>313.33</v>
      </c>
    </row>
    <row r="70" spans="1:12" s="22" customFormat="1" ht="65.25" customHeight="1" x14ac:dyDescent="0.25">
      <c r="A70" s="40">
        <v>63</v>
      </c>
      <c r="B70" s="38" t="s">
        <v>82</v>
      </c>
      <c r="C70" s="41" t="s">
        <v>13</v>
      </c>
      <c r="D70" s="11" t="s">
        <v>16</v>
      </c>
      <c r="E70" s="21">
        <v>1</v>
      </c>
      <c r="F70" s="33">
        <v>350</v>
      </c>
      <c r="G70" s="34">
        <v>380</v>
      </c>
      <c r="H70" s="34">
        <v>330</v>
      </c>
      <c r="I70" s="12">
        <f t="shared" si="0"/>
        <v>353.33</v>
      </c>
      <c r="J70" s="13">
        <f t="shared" si="2"/>
        <v>25.17</v>
      </c>
      <c r="K70" s="14">
        <f t="shared" si="3"/>
        <v>7.1199999999999999E-2</v>
      </c>
      <c r="L70" s="35">
        <f t="shared" si="1"/>
        <v>353.33</v>
      </c>
    </row>
    <row r="71" spans="1:12" s="22" customFormat="1" ht="65.25" customHeight="1" x14ac:dyDescent="0.25">
      <c r="A71" s="40">
        <v>64</v>
      </c>
      <c r="B71" s="38" t="s">
        <v>83</v>
      </c>
      <c r="C71" s="41" t="s">
        <v>13</v>
      </c>
      <c r="D71" s="11" t="s">
        <v>16</v>
      </c>
      <c r="E71" s="21">
        <v>1</v>
      </c>
      <c r="F71" s="33">
        <v>450</v>
      </c>
      <c r="G71" s="34">
        <v>490</v>
      </c>
      <c r="H71" s="34">
        <v>430</v>
      </c>
      <c r="I71" s="12">
        <f t="shared" si="0"/>
        <v>456.66</v>
      </c>
      <c r="J71" s="13">
        <f t="shared" si="2"/>
        <v>30.55</v>
      </c>
      <c r="K71" s="14">
        <f t="shared" si="3"/>
        <v>6.6900000000000001E-2</v>
      </c>
      <c r="L71" s="35">
        <f t="shared" si="1"/>
        <v>456.66</v>
      </c>
    </row>
    <row r="72" spans="1:12" s="22" customFormat="1" ht="65.25" customHeight="1" x14ac:dyDescent="0.25">
      <c r="A72" s="40">
        <v>65</v>
      </c>
      <c r="B72" s="38" t="s">
        <v>84</v>
      </c>
      <c r="C72" s="41" t="s">
        <v>13</v>
      </c>
      <c r="D72" s="11" t="s">
        <v>16</v>
      </c>
      <c r="E72" s="21">
        <v>1</v>
      </c>
      <c r="F72" s="33">
        <v>290</v>
      </c>
      <c r="G72" s="34">
        <v>300</v>
      </c>
      <c r="H72" s="34">
        <v>260</v>
      </c>
      <c r="I72" s="12">
        <f t="shared" si="0"/>
        <v>283.33</v>
      </c>
      <c r="J72" s="13">
        <f t="shared" si="2"/>
        <v>20.82</v>
      </c>
      <c r="K72" s="14">
        <f t="shared" si="3"/>
        <v>7.3499999999999996E-2</v>
      </c>
      <c r="L72" s="35">
        <f t="shared" si="1"/>
        <v>283.33</v>
      </c>
    </row>
    <row r="73" spans="1:12" s="22" customFormat="1" ht="65.25" customHeight="1" x14ac:dyDescent="0.25">
      <c r="A73" s="40">
        <v>66</v>
      </c>
      <c r="B73" s="38" t="s">
        <v>85</v>
      </c>
      <c r="C73" s="41" t="s">
        <v>13</v>
      </c>
      <c r="D73" s="11" t="s">
        <v>16</v>
      </c>
      <c r="E73" s="21">
        <v>1</v>
      </c>
      <c r="F73" s="33">
        <v>390</v>
      </c>
      <c r="G73" s="34">
        <v>400</v>
      </c>
      <c r="H73" s="34">
        <v>350</v>
      </c>
      <c r="I73" s="12">
        <f t="shared" si="0"/>
        <v>380</v>
      </c>
      <c r="J73" s="13">
        <f t="shared" si="2"/>
        <v>26.46</v>
      </c>
      <c r="K73" s="14">
        <f t="shared" si="3"/>
        <v>6.9599999999999995E-2</v>
      </c>
      <c r="L73" s="35">
        <f t="shared" si="1"/>
        <v>380</v>
      </c>
    </row>
    <row r="74" spans="1:12" s="22" customFormat="1" ht="65.25" customHeight="1" x14ac:dyDescent="0.25">
      <c r="A74" s="40">
        <v>67</v>
      </c>
      <c r="B74" s="38" t="s">
        <v>86</v>
      </c>
      <c r="C74" s="41" t="s">
        <v>13</v>
      </c>
      <c r="D74" s="11" t="s">
        <v>16</v>
      </c>
      <c r="E74" s="21">
        <v>1</v>
      </c>
      <c r="F74" s="33">
        <v>430</v>
      </c>
      <c r="G74" s="34">
        <v>450</v>
      </c>
      <c r="H74" s="34">
        <v>400</v>
      </c>
      <c r="I74" s="12">
        <f t="shared" si="0"/>
        <v>426.66</v>
      </c>
      <c r="J74" s="13">
        <f t="shared" si="2"/>
        <v>25.17</v>
      </c>
      <c r="K74" s="14">
        <f t="shared" si="3"/>
        <v>5.8999999999999997E-2</v>
      </c>
      <c r="L74" s="35">
        <f t="shared" si="1"/>
        <v>426.66</v>
      </c>
    </row>
    <row r="75" spans="1:12" s="22" customFormat="1" ht="65.25" customHeight="1" x14ac:dyDescent="0.25">
      <c r="A75" s="40">
        <v>68</v>
      </c>
      <c r="B75" s="38" t="s">
        <v>87</v>
      </c>
      <c r="C75" s="41" t="s">
        <v>13</v>
      </c>
      <c r="D75" s="11" t="s">
        <v>16</v>
      </c>
      <c r="E75" s="21">
        <v>1</v>
      </c>
      <c r="F75" s="33">
        <v>380</v>
      </c>
      <c r="G75" s="34">
        <v>400</v>
      </c>
      <c r="H75" s="34">
        <v>350</v>
      </c>
      <c r="I75" s="12">
        <f t="shared" si="0"/>
        <v>376.66</v>
      </c>
      <c r="J75" s="13">
        <f t="shared" si="2"/>
        <v>25.17</v>
      </c>
      <c r="K75" s="14">
        <f t="shared" si="3"/>
        <v>6.6799999999999998E-2</v>
      </c>
      <c r="L75" s="35">
        <f t="shared" si="1"/>
        <v>376.66</v>
      </c>
    </row>
    <row r="76" spans="1:12" s="22" customFormat="1" ht="65.25" customHeight="1" x14ac:dyDescent="0.25">
      <c r="A76" s="40">
        <v>69</v>
      </c>
      <c r="B76" s="38" t="s">
        <v>88</v>
      </c>
      <c r="C76" s="41" t="s">
        <v>13</v>
      </c>
      <c r="D76" s="11" t="s">
        <v>16</v>
      </c>
      <c r="E76" s="21">
        <v>1</v>
      </c>
      <c r="F76" s="33">
        <v>390</v>
      </c>
      <c r="G76" s="34">
        <v>400</v>
      </c>
      <c r="H76" s="34">
        <v>370</v>
      </c>
      <c r="I76" s="12">
        <f t="shared" si="0"/>
        <v>386.66</v>
      </c>
      <c r="J76" s="13">
        <f t="shared" si="2"/>
        <v>15.28</v>
      </c>
      <c r="K76" s="14">
        <f t="shared" si="3"/>
        <v>3.95E-2</v>
      </c>
      <c r="L76" s="35">
        <f t="shared" si="1"/>
        <v>386.66</v>
      </c>
    </row>
    <row r="77" spans="1:12" s="22" customFormat="1" ht="65.25" customHeight="1" x14ac:dyDescent="0.25">
      <c r="A77" s="40">
        <v>70</v>
      </c>
      <c r="B77" s="38" t="s">
        <v>89</v>
      </c>
      <c r="C77" s="41" t="s">
        <v>13</v>
      </c>
      <c r="D77" s="11" t="s">
        <v>16</v>
      </c>
      <c r="E77" s="21">
        <v>1</v>
      </c>
      <c r="F77" s="33">
        <v>390</v>
      </c>
      <c r="G77" s="34">
        <v>400</v>
      </c>
      <c r="H77" s="34">
        <v>370</v>
      </c>
      <c r="I77" s="12">
        <f t="shared" si="0"/>
        <v>386.66</v>
      </c>
      <c r="J77" s="13">
        <f t="shared" si="2"/>
        <v>15.28</v>
      </c>
      <c r="K77" s="14">
        <f t="shared" si="3"/>
        <v>3.95E-2</v>
      </c>
      <c r="L77" s="35">
        <f t="shared" si="1"/>
        <v>386.66</v>
      </c>
    </row>
    <row r="78" spans="1:12" s="22" customFormat="1" ht="65.25" customHeight="1" x14ac:dyDescent="0.25">
      <c r="A78" s="40">
        <v>71</v>
      </c>
      <c r="B78" s="38" t="s">
        <v>90</v>
      </c>
      <c r="C78" s="41" t="s">
        <v>13</v>
      </c>
      <c r="D78" s="11" t="s">
        <v>16</v>
      </c>
      <c r="E78" s="21">
        <v>1</v>
      </c>
      <c r="F78" s="33">
        <v>550</v>
      </c>
      <c r="G78" s="34">
        <v>580</v>
      </c>
      <c r="H78" s="34">
        <v>530</v>
      </c>
      <c r="I78" s="12">
        <f t="shared" si="0"/>
        <v>553.33000000000004</v>
      </c>
      <c r="J78" s="13">
        <f t="shared" si="2"/>
        <v>25.17</v>
      </c>
      <c r="K78" s="14">
        <f t="shared" si="3"/>
        <v>4.5499999999999999E-2</v>
      </c>
      <c r="L78" s="35">
        <f t="shared" si="1"/>
        <v>553.33000000000004</v>
      </c>
    </row>
    <row r="79" spans="1:12" s="22" customFormat="1" ht="65.25" customHeight="1" x14ac:dyDescent="0.25">
      <c r="A79" s="40">
        <v>72</v>
      </c>
      <c r="B79" s="38" t="s">
        <v>91</v>
      </c>
      <c r="C79" s="41" t="s">
        <v>13</v>
      </c>
      <c r="D79" s="11" t="s">
        <v>16</v>
      </c>
      <c r="E79" s="21">
        <v>1</v>
      </c>
      <c r="F79" s="33">
        <v>290</v>
      </c>
      <c r="G79" s="34">
        <v>300</v>
      </c>
      <c r="H79" s="34">
        <v>250</v>
      </c>
      <c r="I79" s="12">
        <f t="shared" si="0"/>
        <v>280</v>
      </c>
      <c r="J79" s="13">
        <f t="shared" si="2"/>
        <v>26.46</v>
      </c>
      <c r="K79" s="14">
        <f t="shared" si="3"/>
        <v>9.4500000000000001E-2</v>
      </c>
      <c r="L79" s="35">
        <f t="shared" si="1"/>
        <v>280</v>
      </c>
    </row>
    <row r="80" spans="1:12" s="22" customFormat="1" ht="65.25" customHeight="1" x14ac:dyDescent="0.25">
      <c r="A80" s="40">
        <v>73</v>
      </c>
      <c r="B80" s="38" t="s">
        <v>92</v>
      </c>
      <c r="C80" s="41" t="s">
        <v>13</v>
      </c>
      <c r="D80" s="11" t="s">
        <v>16</v>
      </c>
      <c r="E80" s="21">
        <v>1</v>
      </c>
      <c r="F80" s="33">
        <v>600</v>
      </c>
      <c r="G80" s="34">
        <v>630</v>
      </c>
      <c r="H80" s="34">
        <v>550</v>
      </c>
      <c r="I80" s="12">
        <f t="shared" si="0"/>
        <v>593.33000000000004</v>
      </c>
      <c r="J80" s="13">
        <f t="shared" si="2"/>
        <v>40.409999999999997</v>
      </c>
      <c r="K80" s="14">
        <f t="shared" si="3"/>
        <v>6.8099999999999994E-2</v>
      </c>
      <c r="L80" s="35">
        <f t="shared" si="1"/>
        <v>593.33000000000004</v>
      </c>
    </row>
    <row r="81" spans="1:12" s="22" customFormat="1" ht="65.25" customHeight="1" x14ac:dyDescent="0.25">
      <c r="A81" s="40">
        <v>74</v>
      </c>
      <c r="B81" s="38" t="s">
        <v>93</v>
      </c>
      <c r="C81" s="41" t="s">
        <v>13</v>
      </c>
      <c r="D81" s="11" t="s">
        <v>16</v>
      </c>
      <c r="E81" s="21">
        <v>1</v>
      </c>
      <c r="F81" s="33">
        <v>1500</v>
      </c>
      <c r="G81" s="34">
        <v>1600</v>
      </c>
      <c r="H81" s="34">
        <v>1300</v>
      </c>
      <c r="I81" s="12">
        <f t="shared" si="0"/>
        <v>1466.66</v>
      </c>
      <c r="J81" s="13">
        <f t="shared" si="2"/>
        <v>152.75</v>
      </c>
      <c r="K81" s="14">
        <f t="shared" si="3"/>
        <v>0.1041</v>
      </c>
      <c r="L81" s="35">
        <f t="shared" si="1"/>
        <v>1466.66</v>
      </c>
    </row>
    <row r="82" spans="1:12" s="22" customFormat="1" ht="65.25" customHeight="1" x14ac:dyDescent="0.25">
      <c r="A82" s="40">
        <v>75</v>
      </c>
      <c r="B82" s="38" t="s">
        <v>94</v>
      </c>
      <c r="C82" s="41" t="s">
        <v>13</v>
      </c>
      <c r="D82" s="11" t="s">
        <v>16</v>
      </c>
      <c r="E82" s="21">
        <v>1</v>
      </c>
      <c r="F82" s="33">
        <v>800</v>
      </c>
      <c r="G82" s="34">
        <v>900</v>
      </c>
      <c r="H82" s="34">
        <v>750</v>
      </c>
      <c r="I82" s="12">
        <f t="shared" si="0"/>
        <v>816.66</v>
      </c>
      <c r="J82" s="13">
        <f t="shared" si="2"/>
        <v>76.38</v>
      </c>
      <c r="K82" s="14">
        <f t="shared" si="3"/>
        <v>9.35E-2</v>
      </c>
      <c r="L82" s="35">
        <f t="shared" si="1"/>
        <v>816.66</v>
      </c>
    </row>
    <row r="83" spans="1:12" s="22" customFormat="1" ht="65.25" customHeight="1" x14ac:dyDescent="0.25">
      <c r="A83" s="40">
        <v>76</v>
      </c>
      <c r="B83" s="38" t="s">
        <v>95</v>
      </c>
      <c r="C83" s="41" t="s">
        <v>13</v>
      </c>
      <c r="D83" s="11" t="s">
        <v>16</v>
      </c>
      <c r="E83" s="21">
        <v>1</v>
      </c>
      <c r="F83" s="33">
        <v>300</v>
      </c>
      <c r="G83" s="34">
        <v>350</v>
      </c>
      <c r="H83" s="34">
        <v>270</v>
      </c>
      <c r="I83" s="12">
        <f t="shared" si="0"/>
        <v>306.66000000000003</v>
      </c>
      <c r="J83" s="13">
        <f t="shared" si="2"/>
        <v>40.409999999999997</v>
      </c>
      <c r="K83" s="14">
        <f t="shared" si="3"/>
        <v>0.1318</v>
      </c>
      <c r="L83" s="35">
        <f t="shared" si="1"/>
        <v>306.66000000000003</v>
      </c>
    </row>
    <row r="84" spans="1:12" s="22" customFormat="1" ht="65.25" customHeight="1" x14ac:dyDescent="0.25">
      <c r="A84" s="40">
        <v>77</v>
      </c>
      <c r="B84" s="38" t="s">
        <v>96</v>
      </c>
      <c r="C84" s="41" t="s">
        <v>13</v>
      </c>
      <c r="D84" s="11" t="s">
        <v>16</v>
      </c>
      <c r="E84" s="21">
        <v>1</v>
      </c>
      <c r="F84" s="33">
        <v>250</v>
      </c>
      <c r="G84" s="34">
        <v>300</v>
      </c>
      <c r="H84" s="34">
        <v>230</v>
      </c>
      <c r="I84" s="12">
        <f t="shared" si="0"/>
        <v>260</v>
      </c>
      <c r="J84" s="13">
        <f t="shared" si="2"/>
        <v>36.06</v>
      </c>
      <c r="K84" s="14">
        <f t="shared" si="3"/>
        <v>0.13869999999999999</v>
      </c>
      <c r="L84" s="35">
        <f t="shared" si="1"/>
        <v>260</v>
      </c>
    </row>
    <row r="85" spans="1:12" s="22" customFormat="1" ht="65.25" customHeight="1" x14ac:dyDescent="0.25">
      <c r="A85" s="40">
        <v>78</v>
      </c>
      <c r="B85" s="38" t="s">
        <v>97</v>
      </c>
      <c r="C85" s="41" t="s">
        <v>13</v>
      </c>
      <c r="D85" s="11" t="s">
        <v>16</v>
      </c>
      <c r="E85" s="21">
        <v>1</v>
      </c>
      <c r="F85" s="33">
        <v>250</v>
      </c>
      <c r="G85" s="34">
        <v>240</v>
      </c>
      <c r="H85" s="34">
        <v>230</v>
      </c>
      <c r="I85" s="12">
        <f t="shared" si="0"/>
        <v>240</v>
      </c>
      <c r="J85" s="13">
        <f t="shared" si="2"/>
        <v>10</v>
      </c>
      <c r="K85" s="14">
        <f t="shared" si="3"/>
        <v>4.1700000000000001E-2</v>
      </c>
      <c r="L85" s="35">
        <f t="shared" si="1"/>
        <v>240</v>
      </c>
    </row>
    <row r="86" spans="1:12" s="22" customFormat="1" ht="65.25" customHeight="1" x14ac:dyDescent="0.25">
      <c r="A86" s="40">
        <v>79</v>
      </c>
      <c r="B86" s="38" t="s">
        <v>98</v>
      </c>
      <c r="C86" s="41" t="s">
        <v>13</v>
      </c>
      <c r="D86" s="11" t="s">
        <v>16</v>
      </c>
      <c r="E86" s="21">
        <v>1</v>
      </c>
      <c r="F86" s="33">
        <v>350</v>
      </c>
      <c r="G86" s="34">
        <v>360</v>
      </c>
      <c r="H86" s="34">
        <v>330</v>
      </c>
      <c r="I86" s="12">
        <f t="shared" si="0"/>
        <v>346.66</v>
      </c>
      <c r="J86" s="13">
        <f t="shared" si="2"/>
        <v>15.28</v>
      </c>
      <c r="K86" s="14">
        <f t="shared" si="3"/>
        <v>4.41E-2</v>
      </c>
      <c r="L86" s="35">
        <f t="shared" si="1"/>
        <v>346.66</v>
      </c>
    </row>
    <row r="87" spans="1:12" s="22" customFormat="1" ht="65.25" customHeight="1" x14ac:dyDescent="0.25">
      <c r="A87" s="40">
        <v>80</v>
      </c>
      <c r="B87" s="38" t="s">
        <v>99</v>
      </c>
      <c r="C87" s="41" t="s">
        <v>13</v>
      </c>
      <c r="D87" s="11" t="s">
        <v>16</v>
      </c>
      <c r="E87" s="21">
        <v>1</v>
      </c>
      <c r="F87" s="33">
        <v>700</v>
      </c>
      <c r="G87" s="34">
        <v>680</v>
      </c>
      <c r="H87" s="34">
        <v>650</v>
      </c>
      <c r="I87" s="12">
        <f t="shared" si="0"/>
        <v>676.66</v>
      </c>
      <c r="J87" s="13">
        <f t="shared" si="2"/>
        <v>25.17</v>
      </c>
      <c r="K87" s="14">
        <f t="shared" si="3"/>
        <v>3.7199999999999997E-2</v>
      </c>
      <c r="L87" s="35">
        <f t="shared" si="1"/>
        <v>676.66</v>
      </c>
    </row>
    <row r="88" spans="1:12" s="22" customFormat="1" ht="65.25" customHeight="1" x14ac:dyDescent="0.25">
      <c r="A88" s="40">
        <v>81</v>
      </c>
      <c r="B88" s="38" t="s">
        <v>100</v>
      </c>
      <c r="C88" s="41" t="s">
        <v>13</v>
      </c>
      <c r="D88" s="11" t="s">
        <v>16</v>
      </c>
      <c r="E88" s="21">
        <v>1</v>
      </c>
      <c r="F88" s="33">
        <v>700</v>
      </c>
      <c r="G88" s="34">
        <v>680</v>
      </c>
      <c r="H88" s="34">
        <v>650</v>
      </c>
      <c r="I88" s="12">
        <f t="shared" si="0"/>
        <v>676.66</v>
      </c>
      <c r="J88" s="13">
        <f t="shared" si="2"/>
        <v>25.17</v>
      </c>
      <c r="K88" s="14">
        <f t="shared" si="3"/>
        <v>3.7199999999999997E-2</v>
      </c>
      <c r="L88" s="35">
        <f t="shared" si="1"/>
        <v>676.66</v>
      </c>
    </row>
    <row r="89" spans="1:12" s="22" customFormat="1" ht="81" customHeight="1" x14ac:dyDescent="0.25">
      <c r="A89" s="40">
        <v>82</v>
      </c>
      <c r="B89" s="38" t="s">
        <v>101</v>
      </c>
      <c r="C89" s="41" t="s">
        <v>13</v>
      </c>
      <c r="D89" s="11" t="s">
        <v>16</v>
      </c>
      <c r="E89" s="21">
        <v>1</v>
      </c>
      <c r="F89" s="33">
        <v>600</v>
      </c>
      <c r="G89" s="34">
        <v>620</v>
      </c>
      <c r="H89" s="34">
        <v>580</v>
      </c>
      <c r="I89" s="12">
        <f t="shared" si="0"/>
        <v>600</v>
      </c>
      <c r="J89" s="13">
        <f t="shared" si="2"/>
        <v>20</v>
      </c>
      <c r="K89" s="14">
        <f t="shared" si="3"/>
        <v>3.3300000000000003E-2</v>
      </c>
      <c r="L89" s="35">
        <f t="shared" si="1"/>
        <v>600</v>
      </c>
    </row>
    <row r="90" spans="1:12" s="22" customFormat="1" ht="65.25" customHeight="1" x14ac:dyDescent="0.25">
      <c r="A90" s="40">
        <v>83</v>
      </c>
      <c r="B90" s="38" t="s">
        <v>102</v>
      </c>
      <c r="C90" s="41" t="s">
        <v>13</v>
      </c>
      <c r="D90" s="11" t="s">
        <v>16</v>
      </c>
      <c r="E90" s="21">
        <v>1</v>
      </c>
      <c r="F90" s="33">
        <v>850</v>
      </c>
      <c r="G90" s="34">
        <v>950</v>
      </c>
      <c r="H90" s="34">
        <v>800</v>
      </c>
      <c r="I90" s="12">
        <f t="shared" si="0"/>
        <v>866.66</v>
      </c>
      <c r="J90" s="13">
        <f t="shared" si="2"/>
        <v>76.38</v>
      </c>
      <c r="K90" s="14">
        <f t="shared" si="3"/>
        <v>8.8099999999999998E-2</v>
      </c>
      <c r="L90" s="35">
        <f t="shared" si="1"/>
        <v>866.66</v>
      </c>
    </row>
    <row r="91" spans="1:12" s="22" customFormat="1" ht="91.5" customHeight="1" x14ac:dyDescent="0.25">
      <c r="A91" s="40">
        <v>84</v>
      </c>
      <c r="B91" s="38" t="s">
        <v>103</v>
      </c>
      <c r="C91" s="41" t="s">
        <v>13</v>
      </c>
      <c r="D91" s="11" t="s">
        <v>16</v>
      </c>
      <c r="E91" s="21">
        <v>1</v>
      </c>
      <c r="F91" s="33">
        <v>850</v>
      </c>
      <c r="G91" s="34">
        <v>900</v>
      </c>
      <c r="H91" s="34">
        <v>800</v>
      </c>
      <c r="I91" s="12">
        <f t="shared" si="0"/>
        <v>850</v>
      </c>
      <c r="J91" s="13">
        <f t="shared" si="2"/>
        <v>50</v>
      </c>
      <c r="K91" s="14">
        <f t="shared" si="3"/>
        <v>5.8799999999999998E-2</v>
      </c>
      <c r="L91" s="35">
        <f t="shared" si="1"/>
        <v>850</v>
      </c>
    </row>
    <row r="92" spans="1:12" s="22" customFormat="1" ht="65.25" customHeight="1" x14ac:dyDescent="0.25">
      <c r="A92" s="40">
        <v>85</v>
      </c>
      <c r="B92" s="38" t="s">
        <v>104</v>
      </c>
      <c r="C92" s="41" t="s">
        <v>13</v>
      </c>
      <c r="D92" s="11" t="s">
        <v>16</v>
      </c>
      <c r="E92" s="21">
        <v>1</v>
      </c>
      <c r="F92" s="33">
        <v>850</v>
      </c>
      <c r="G92" s="34">
        <v>900</v>
      </c>
      <c r="H92" s="34">
        <v>800</v>
      </c>
      <c r="I92" s="12">
        <f t="shared" si="0"/>
        <v>850</v>
      </c>
      <c r="J92" s="13">
        <f t="shared" si="2"/>
        <v>50</v>
      </c>
      <c r="K92" s="14">
        <f t="shared" si="3"/>
        <v>5.8799999999999998E-2</v>
      </c>
      <c r="L92" s="35">
        <f t="shared" si="1"/>
        <v>850</v>
      </c>
    </row>
    <row r="93" spans="1:12" s="22" customFormat="1" ht="65.25" customHeight="1" x14ac:dyDescent="0.25">
      <c r="A93" s="40">
        <v>86</v>
      </c>
      <c r="B93" s="38" t="s">
        <v>105</v>
      </c>
      <c r="C93" s="41" t="s">
        <v>13</v>
      </c>
      <c r="D93" s="11" t="s">
        <v>16</v>
      </c>
      <c r="E93" s="21">
        <v>1</v>
      </c>
      <c r="F93" s="33">
        <v>550</v>
      </c>
      <c r="G93" s="34">
        <v>600</v>
      </c>
      <c r="H93" s="34">
        <v>500</v>
      </c>
      <c r="I93" s="12">
        <f t="shared" si="0"/>
        <v>550</v>
      </c>
      <c r="J93" s="13">
        <f t="shared" si="2"/>
        <v>50</v>
      </c>
      <c r="K93" s="14">
        <f t="shared" si="3"/>
        <v>9.0899999999999995E-2</v>
      </c>
      <c r="L93" s="35">
        <f t="shared" si="1"/>
        <v>550</v>
      </c>
    </row>
    <row r="94" spans="1:12" s="22" customFormat="1" ht="65.25" customHeight="1" x14ac:dyDescent="0.25">
      <c r="A94" s="40">
        <v>87</v>
      </c>
      <c r="B94" s="38" t="s">
        <v>106</v>
      </c>
      <c r="C94" s="41" t="s">
        <v>13</v>
      </c>
      <c r="D94" s="11" t="s">
        <v>16</v>
      </c>
      <c r="E94" s="21">
        <v>1</v>
      </c>
      <c r="F94" s="33">
        <v>750</v>
      </c>
      <c r="G94" s="34">
        <v>800</v>
      </c>
      <c r="H94" s="34">
        <v>700</v>
      </c>
      <c r="I94" s="12">
        <f t="shared" si="0"/>
        <v>750</v>
      </c>
      <c r="J94" s="13">
        <f t="shared" si="2"/>
        <v>50</v>
      </c>
      <c r="K94" s="14">
        <f t="shared" si="3"/>
        <v>6.6699999999999995E-2</v>
      </c>
      <c r="L94" s="35">
        <f t="shared" si="1"/>
        <v>750</v>
      </c>
    </row>
    <row r="95" spans="1:12" s="22" customFormat="1" ht="114" customHeight="1" x14ac:dyDescent="0.25">
      <c r="A95" s="40">
        <v>88</v>
      </c>
      <c r="B95" s="38" t="s">
        <v>107</v>
      </c>
      <c r="C95" s="41" t="s">
        <v>13</v>
      </c>
      <c r="D95" s="11" t="s">
        <v>16</v>
      </c>
      <c r="E95" s="21">
        <v>1</v>
      </c>
      <c r="F95" s="33">
        <v>700</v>
      </c>
      <c r="G95" s="34">
        <v>750</v>
      </c>
      <c r="H95" s="34">
        <v>650</v>
      </c>
      <c r="I95" s="12">
        <f t="shared" si="0"/>
        <v>700</v>
      </c>
      <c r="J95" s="13">
        <f t="shared" si="2"/>
        <v>50</v>
      </c>
      <c r="K95" s="14">
        <f t="shared" si="3"/>
        <v>7.1400000000000005E-2</v>
      </c>
      <c r="L95" s="35">
        <f t="shared" si="1"/>
        <v>700</v>
      </c>
    </row>
    <row r="96" spans="1:12" s="20" customFormat="1" ht="61.5" customHeight="1" x14ac:dyDescent="0.25">
      <c r="A96" s="11">
        <v>89</v>
      </c>
      <c r="B96" s="38" t="s">
        <v>108</v>
      </c>
      <c r="C96" s="41" t="s">
        <v>13</v>
      </c>
      <c r="D96" s="11" t="s">
        <v>16</v>
      </c>
      <c r="E96" s="21">
        <v>1</v>
      </c>
      <c r="F96" s="33">
        <v>750</v>
      </c>
      <c r="G96" s="34">
        <v>800</v>
      </c>
      <c r="H96" s="34">
        <v>700</v>
      </c>
      <c r="I96" s="12">
        <f t="shared" si="0"/>
        <v>750</v>
      </c>
      <c r="J96" s="13">
        <f t="shared" si="2"/>
        <v>50</v>
      </c>
      <c r="K96" s="14">
        <f t="shared" si="3"/>
        <v>6.6699999999999995E-2</v>
      </c>
      <c r="L96" s="35">
        <f t="shared" si="1"/>
        <v>750</v>
      </c>
    </row>
    <row r="97" spans="1:12" s="22" customFormat="1" ht="59.25" customHeight="1" x14ac:dyDescent="0.25">
      <c r="A97" s="11">
        <v>90</v>
      </c>
      <c r="B97" s="38" t="s">
        <v>109</v>
      </c>
      <c r="C97" s="41" t="s">
        <v>13</v>
      </c>
      <c r="D97" s="11" t="s">
        <v>16</v>
      </c>
      <c r="E97" s="21">
        <v>1</v>
      </c>
      <c r="F97" s="33">
        <v>750</v>
      </c>
      <c r="G97" s="34">
        <v>800</v>
      </c>
      <c r="H97" s="34">
        <v>700</v>
      </c>
      <c r="I97" s="12">
        <f t="shared" si="0"/>
        <v>750</v>
      </c>
      <c r="J97" s="13">
        <f t="shared" si="2"/>
        <v>50</v>
      </c>
      <c r="K97" s="14">
        <f t="shared" si="3"/>
        <v>6.6699999999999995E-2</v>
      </c>
      <c r="L97" s="35">
        <f t="shared" si="1"/>
        <v>750</v>
      </c>
    </row>
    <row r="98" spans="1:12" ht="15.75" x14ac:dyDescent="0.25">
      <c r="A98" s="6"/>
      <c r="B98" s="6" t="s">
        <v>10</v>
      </c>
      <c r="C98" s="6"/>
      <c r="D98" s="18"/>
      <c r="E98" s="10"/>
      <c r="F98" s="8"/>
      <c r="G98" s="8"/>
      <c r="H98" s="8"/>
      <c r="I98" s="7"/>
      <c r="J98" s="7"/>
      <c r="K98" s="6"/>
      <c r="L98" s="15">
        <v>33756.43</v>
      </c>
    </row>
    <row r="99" spans="1:12" ht="53.25" customHeight="1" x14ac:dyDescent="0.25">
      <c r="B99" s="28" t="s">
        <v>112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x14ac:dyDescent="0.25">
      <c r="A100" s="27" t="s">
        <v>110</v>
      </c>
      <c r="B100" s="27"/>
      <c r="C100" s="27"/>
    </row>
    <row r="102" spans="1:12" x14ac:dyDescent="0.25">
      <c r="A102" s="9" t="s">
        <v>6</v>
      </c>
      <c r="C102" s="42"/>
    </row>
    <row r="104" spans="1:12" x14ac:dyDescent="0.25">
      <c r="A104" s="25" t="s">
        <v>111</v>
      </c>
      <c r="B104" s="26"/>
    </row>
    <row r="105" spans="1:12" x14ac:dyDescent="0.25">
      <c r="A105" s="9" t="s">
        <v>7</v>
      </c>
    </row>
  </sheetData>
  <mergeCells count="5">
    <mergeCell ref="A1:K1"/>
    <mergeCell ref="A3:K3"/>
    <mergeCell ref="A104:B104"/>
    <mergeCell ref="A100:C100"/>
    <mergeCell ref="B99:L9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рынка (базовый)</vt:lpstr>
      <vt:lpstr>'Анализ рынка (базовый)'!Область_печати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2024-08-13T08:35:43Z</dcterms:modified>
</cp:coreProperties>
</file>