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60" yWindow="-60" windowWidth="15480" windowHeight="11640"/>
  </bookViews>
  <sheets>
    <sheet name="Лист1" sheetId="2" r:id="rId1"/>
  </sheet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2"/>
  <c r="I68"/>
  <c r="J21"/>
  <c r="J22"/>
  <c r="J23"/>
  <c r="J24"/>
  <c r="J20"/>
  <c r="J18"/>
  <c r="J19"/>
  <c r="J17"/>
  <c r="G54" l="1"/>
  <c r="H54" s="1"/>
  <c r="G70"/>
  <c r="K11"/>
  <c r="J11"/>
  <c r="G53" s="1"/>
  <c r="H53" s="1"/>
  <c r="L11" l="1"/>
  <c r="I53"/>
  <c r="G51"/>
  <c r="H51" s="1"/>
  <c r="J10"/>
  <c r="K10"/>
  <c r="G50" l="1"/>
  <c r="H50" s="1"/>
  <c r="G49"/>
  <c r="H49" s="1"/>
  <c r="L10"/>
  <c r="I49" l="1"/>
</calcChain>
</file>

<file path=xl/sharedStrings.xml><?xml version="1.0" encoding="utf-8"?>
<sst xmlns="http://schemas.openxmlformats.org/spreadsheetml/2006/main" count="160" uniqueCount="118">
  <si>
    <t>Расчет начальной (максимальной) цены контракта</t>
  </si>
  <si>
    <t>Количество источников ценовой информации</t>
  </si>
  <si>
    <t>Коэффициент вариации</t>
  </si>
  <si>
    <t>Стандартное квадратическое отклонение</t>
  </si>
  <si>
    <t>А).</t>
  </si>
  <si>
    <t>Б).</t>
  </si>
  <si>
    <t>В).</t>
  </si>
  <si>
    <t>n - количество поставляемых лекарственных препаратов;</t>
  </si>
  <si>
    <t>Vi - объем поставки i-го лекарственного препарата.</t>
  </si>
  <si>
    <t>№ п/п</t>
  </si>
  <si>
    <t>НМЦК, руб.</t>
  </si>
  <si>
    <t>1</t>
  </si>
  <si>
    <t>Г).</t>
  </si>
  <si>
    <t>КТРУ</t>
  </si>
  <si>
    <t>Осуществить расчет НМЦК с учетом референтных цен не представляется возможным, поскольку отсутствуют актуальные цены на ftp://ftp.esklp.rosminzdrav.ru/</t>
  </si>
  <si>
    <t>-</t>
  </si>
  <si>
    <t xml:space="preserve">Расчет НМЦК методом сопоставимых рыночных цен (анализа рынка) </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</si>
  <si>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</si>
  <si>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ЕИ ЕСКЛП</t>
  </si>
  <si>
    <t>min.цена</t>
  </si>
  <si>
    <t>№
п/п</t>
  </si>
  <si>
    <t>МНН</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</si>
  <si>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</si>
  <si>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</si>
  <si>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</si>
  <si>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</si>
  <si>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</si>
  <si>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Цена единицы планируемого к закупке лекарственного препарата без учета НДС и оптовой надбавки, руб.</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</si>
  <si>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</si>
  <si>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Предмет закупки</t>
  </si>
  <si>
    <t>Сведения о контракте (договоре)</t>
  </si>
  <si>
    <t>Средневзвешенная цена</t>
  </si>
  <si>
    <t>Цена ЕИ ЕСКЛП без учета НДС и оптовой надбавки, руб.</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</si>
  <si>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</si>
  <si>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</si>
  <si>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 xml:space="preserve">Расчет средневзвешенной цены осуществляется  в соответствии с пунктом 5 Порядка по формуле:
</t>
  </si>
  <si>
    <t>Ц1 - цена единицы лекарственного препарата без учета НДС и оптовой надбавки;</t>
  </si>
  <si>
    <r>
      <rPr>
        <i/>
        <sz val="10"/>
        <color indexed="8"/>
        <rFont val="Times New Roman"/>
        <family val="1"/>
        <charset val="204"/>
      </rPr>
      <t>k</t>
    </r>
    <r>
      <rPr>
        <sz val="10"/>
        <color indexed="8"/>
        <rFont val="Times New Roman"/>
        <family val="1"/>
        <charset val="204"/>
      </rPr>
      <t xml:space="preserve"> - количество закупленных лекарственных препаратов в эквивалентных лекарственных формах и дозировках.</t>
    </r>
  </si>
  <si>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</si>
  <si>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</si>
  <si>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</si>
  <si>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</si>
  <si>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</si>
  <si>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</si>
  <si>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Тарифный метод</t>
  </si>
  <si>
    <t>Расчет средневзвешенной цены</t>
  </si>
  <si>
    <t>Референтная цена</t>
  </si>
  <si>
    <t xml:space="preserve">Расчет НМЦК осуществляется в соответствии с пунктом 9 Порядка по формуле: </t>
  </si>
  <si>
    <t>Цi - цена единицы i-го лекарственного препарата с учетом НДС и оптовой надбавки</t>
  </si>
  <si>
    <t>№</t>
  </si>
  <si>
    <t>Цена ЕИ ЕСКЛП препарата с учетом НДС и оптовой надбавки, руб.</t>
  </si>
  <si>
    <t>Количество ЕИ ЕСКЛП</t>
  </si>
  <si>
    <t>Лекарственная форма, дозировка ЕСКЛП</t>
  </si>
  <si>
    <t xml:space="preserve"> ИТОГО НМЦК:</t>
  </si>
  <si>
    <t>Количество закупленных лекарственных препаратов в ЕИ ЕСКЛП</t>
  </si>
  <si>
    <t>Цены поставщиков (исполнителей, подрядчиков) за единицу товара (работы, услуги), рублей (без НДС)</t>
  </si>
  <si>
    <t>Метод сопоставимых рыночных цен (анализа рынка) (без НДС)</t>
  </si>
  <si>
    <t>РУ</t>
  </si>
  <si>
    <t>мг</t>
  </si>
  <si>
    <t>Омализумаб</t>
  </si>
  <si>
    <t>21.20.10.254-000042-1-00006</t>
  </si>
  <si>
    <t>Лиофилизат для приготовления раствора для подкожного введения или раствор для подкожного введения</t>
  </si>
  <si>
    <t>Генолар®</t>
  </si>
  <si>
    <t>Ксолар</t>
  </si>
  <si>
    <t>раствор для подкожного введения, 150 мг/мл, 1 мл - шприц (1)  - пачка  картонная</t>
  </si>
  <si>
    <t xml:space="preserve">Вл.Новартис Фарма АГ, Швейцария (CHE-106.052.527); Перв.Уп.Пр.Веттер Фарма-Фертигунг ГмбХ и Ко. КГ, Германия (DE 146 396 543); Втор.Уп.Веттер Фарма-Фертигунг ГмбХ и Ко. КГ, Германия (DE146396543); Вып.к.Новартис Фарма ГмбХ, Германия (DE133500876); </t>
  </si>
  <si>
    <t xml:space="preserve">Вл.Новартис Фарма АГ, Швейцария (CHE-106.052.527); Вып.к.Перв.Уп.Втор.Уп.Пр.Новартис Фарма Штейн АГ, Швейцария (CHE 108.644.360); </t>
  </si>
  <si>
    <t>ЛСР-000082</t>
  </si>
  <si>
    <t>ЛП-004376</t>
  </si>
  <si>
    <t>Лиофилизат для приготовления раствора для подкожного введения и/или раствор для подкожного введения</t>
  </si>
  <si>
    <t>мл</t>
  </si>
  <si>
    <t>2</t>
  </si>
  <si>
    <t>https://zakupki.gov.ru/epz/contract/contractCard/common-info.html?reestrNumber=3666100224822000446</t>
  </si>
  <si>
    <t>Омализумаб (Генолар) лиофилизат для приготовления раствора для подкожного введения 150 мг фл.</t>
  </si>
  <si>
    <t>https://zakupki.gov.ru/epz/contract/contractCard/common-info.html?reestrNumber=3666100224823000111</t>
  </si>
  <si>
    <t>https://zakupki.gov.ru/epz/contract/contractCard/common-info.html?reestrNumber=3666100224823000124</t>
  </si>
  <si>
    <t>Эноксапарин натрия</t>
  </si>
  <si>
    <r>
      <t xml:space="preserve">Раствор для инъекций, 10000 анти-Xa ЕД/мл И/ИЛИ Раствор для подкожного введения, 10000 анти-Ха ЕД/мл
</t>
    </r>
    <r>
      <rPr>
        <b/>
        <sz val="9"/>
        <color theme="1"/>
        <rFont val="Calibri"/>
        <family val="2"/>
        <charset val="204"/>
        <scheme val="minor"/>
      </rPr>
      <t xml:space="preserve">Дополнительные требования: </t>
    </r>
    <r>
      <rPr>
        <sz val="9"/>
        <color theme="1"/>
        <rFont val="Calibri"/>
        <family val="2"/>
        <charset val="204"/>
        <scheme val="minor"/>
      </rPr>
      <t xml:space="preserve">объем первичной упаковки 0,4  мл 
</t>
    </r>
  </si>
  <si>
    <t>Эноксапарин-Бинергия</t>
  </si>
  <si>
    <t>раствор для инъекций, 10000 анти-Ха МЕ/мл, 0.4 мл - ампула (10)  - пачка  картонная</t>
  </si>
  <si>
    <t>ЛП-004981</t>
  </si>
  <si>
    <t>раствор для инъекций, 4000 анти-Ха МЕ/0.4 мл, 0.4 мл - ампулы (5)  - контурные ячейковые упаковки (2) - пачки картонные</t>
  </si>
  <si>
    <t xml:space="preserve">Вл.Вып.к.Перв.Уп.Втор.Уп.Пр.Закрытое акционерное общество "ФармФирма "Сотекс" (ЗАО "ФармФирма "Сотекс"), Россия (7715240941); </t>
  </si>
  <si>
    <t>П N014462/01</t>
  </si>
  <si>
    <t>Квадрапарин®-СОЛОфарм</t>
  </si>
  <si>
    <t xml:space="preserve">Вл.Вып.к.Перв.Уп.Втор.Уп.Пр.Общество с ограниченной ответственностью "Гротекс" (ООО "Гротекс"), Россия (7814459396); </t>
  </si>
  <si>
    <t>Клексан</t>
  </si>
  <si>
    <t>раствор для инъекций, 4000 анти-Ха МЕ/0.4 мл, 0.4 мл - шприцы с защитной системой иглы (10)  - пачки картонные</t>
  </si>
  <si>
    <t xml:space="preserve">Вл.Санофи-Авентис Франс, Франция (FR42403335904); Вып.к.Перв.Уп.Втор.Уп.Пр.ОАО "Фармстандарт-УфаВИТА", Россия (0274036993); </t>
  </si>
  <si>
    <t xml:space="preserve"> 10</t>
  </si>
  <si>
    <t xml:space="preserve"> 1 708,51</t>
  </si>
  <si>
    <t>раствор для инъекций, 10000 анти-Ха МЕ/мл, 0.4 мл - ампула (10)  - пачка картонная</t>
  </si>
  <si>
    <t xml:space="preserve"> 1 793,93</t>
  </si>
  <si>
    <t>ЛП-№(000924)-(РГ-RU)</t>
  </si>
  <si>
    <t>Ксимиксан®</t>
  </si>
  <si>
    <t>раствор для инъекций, 4000 анти-Ха МЕ/0.4 мл, 0.4 мл - ампулы (10)  - пачки картонные</t>
  </si>
  <si>
    <t xml:space="preserve">Вл.ООО "Фармацевтические технологии", Россия (5047142264); Вып.к.Перв.Уп.Втор.Уп.Пр.Дальхимфарм ОАО, Россия (2702010564); </t>
  </si>
  <si>
    <t xml:space="preserve"> 1 699,44</t>
  </si>
  <si>
    <t>ЛП-008800</t>
  </si>
  <si>
    <t>Эниксум®</t>
  </si>
  <si>
    <t xml:space="preserve"> 1 789,53</t>
  </si>
  <si>
    <t>ЛП-№(000037)-(РГ-RU)</t>
  </si>
  <si>
    <t xml:space="preserve">Вл.Акционерное общество "Бинергия" (АО "Бинергия"), Россия (5001062880); Вып.к.Перв.Уп.Втор.Уп.Пр.Федеральное казенное предприятие "Армавирская биологическая фабрика" (ФКП "Армавирская биофабрика"), Россия (2343003392); </t>
  </si>
  <si>
    <t xml:space="preserve"> 1 599,60</t>
  </si>
  <si>
    <t>лиофилизат для приготовления раствора для подкожного введения, 150 мг, 150 мг - флаконы (1)  / в комплекте с растворителем (ампулы) 2 мл / - пачки картонные</t>
  </si>
  <si>
    <t xml:space="preserve">Вл.Общество с ограниченной ответственностью "Генериум-Некст" (ООО "Генериум-Некст"), Россия (3321035160); Перв.Уп.Пр.Открытое акционерное общество "Фармстандарт-Уфимский витаминный завод" (ОАО "Фармстандарт-УфаВИТА"), Россия (0274036993); Втор.Уп.Акционерное Общество "ГЕНЕРИУМ" (АО "ГЕНЕРИУМ"), Россия (3321027747); Вып.к.Акционерное Общество "ГЕНЕРИУМ" (АО "ГЕНЕРИУМ"), Россия (3321027747); </t>
  </si>
  <si>
    <t xml:space="preserve"> 1</t>
  </si>
  <si>
    <t xml:space="preserve"> 14 890,61</t>
  </si>
  <si>
    <t>ЛП-№(003479)-(РГ-RU)</t>
  </si>
  <si>
    <t xml:space="preserve"> 16 806,56</t>
  </si>
  <si>
    <t>лиофилизат для приготовления раствора для подкожного введения, 150 мг,  - флакон (1)  - пачка  картонная</t>
  </si>
  <si>
    <t>21.20.10.131-000011-1-00117</t>
  </si>
  <si>
    <t xml:space="preserve">Раствор для инъекций, 10000 анти-Xa ЕД/мл И/ИЛИ Раствор для подкожного введения, 10000 анти-Ха ЕД/мл
Дополнительные требования: объем первичной упаковки 0,4  мл </t>
  </si>
  <si>
    <t>Запрос цен: Письмо Исх.№684 от14.03.2024</t>
  </si>
  <si>
    <t>КП №7512 от 15.03.24</t>
  </si>
  <si>
    <t xml:space="preserve">КП б/№ от 08.04.24 </t>
  </si>
  <si>
    <t>КП б/№ от 08.04.24</t>
  </si>
  <si>
    <t>Дата составления: 11.04.2024</t>
  </si>
</sst>
</file>

<file path=xl/styles.xml><?xml version="1.0" encoding="utf-8"?>
<styleSheet xmlns="http://schemas.openxmlformats.org/spreadsheetml/2006/main">
  <numFmts count="5">
    <numFmt numFmtId="164" formatCode="[$-10419]###\ ###"/>
    <numFmt numFmtId="165" formatCode="#,##0.000"/>
    <numFmt numFmtId="166" formatCode="#,##0.00000"/>
    <numFmt numFmtId="167" formatCode="#,##0.00\ &quot;₽&quot;"/>
    <numFmt numFmtId="168" formatCode="[$-10419]###\ ###\ ##0.00"/>
  </numFmts>
  <fonts count="45">
    <font>
      <sz val="11"/>
      <color theme="1"/>
      <name val="Calibri"/>
      <family val="2"/>
      <charset val="204"/>
      <scheme val="minor"/>
    </font>
    <font>
      <sz val="11"/>
      <color indexed="8"/>
      <name val="Calibri"/>
      <family val="2"/>
      <charset val="204"/>
    </font>
    <font>
      <b/>
      <u/>
      <sz val="12"/>
      <color indexed="8"/>
      <name val="Calibri"/>
      <family val="2"/>
      <charset val="204"/>
    </font>
    <font>
      <sz val="10"/>
      <name val="Arial Cyr"/>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Calibri"/>
      <family val="2"/>
      <charset val="204"/>
    </font>
    <font>
      <b/>
      <u/>
      <sz val="11"/>
      <color indexed="10"/>
      <name val="Calibri"/>
      <family val="2"/>
      <charset val="204"/>
    </font>
    <font>
      <i/>
      <sz val="10"/>
      <color indexed="8"/>
      <name val="Times New Roman"/>
      <family val="1"/>
      <charset val="204"/>
    </font>
    <font>
      <sz val="10"/>
      <color indexed="8"/>
      <name val="Times New Roman"/>
      <family val="1"/>
      <charset val="204"/>
    </font>
    <font>
      <sz val="8"/>
      <color indexed="8"/>
      <name val="Calibri"/>
      <family val="2"/>
      <charset val="204"/>
    </font>
    <font>
      <b/>
      <sz val="11"/>
      <color theme="1"/>
      <name val="Calibri"/>
      <family val="2"/>
      <charset val="204"/>
      <scheme val="minor"/>
    </font>
    <font>
      <sz val="9"/>
      <color rgb="FF000000"/>
      <name val="Times New Roman"/>
      <family val="1"/>
      <charset val="204"/>
    </font>
    <font>
      <sz val="9"/>
      <color theme="1"/>
      <name val="Times New Roman"/>
      <family val="1"/>
      <charset val="204"/>
    </font>
    <font>
      <b/>
      <sz val="9"/>
      <color rgb="FF000000"/>
      <name val="Times New Roman"/>
      <family val="1"/>
      <charset val="204"/>
    </font>
    <font>
      <b/>
      <sz val="9"/>
      <color theme="1"/>
      <name val="Times New Roman"/>
      <family val="1"/>
      <charset val="204"/>
    </font>
    <font>
      <b/>
      <i/>
      <sz val="9"/>
      <color theme="1"/>
      <name val="Times New Roman"/>
      <family val="1"/>
      <charset val="204"/>
    </font>
    <font>
      <b/>
      <u/>
      <sz val="11"/>
      <color theme="1"/>
      <name val="Calibri"/>
      <family val="2"/>
      <charset val="204"/>
      <scheme val="minor"/>
    </font>
    <font>
      <b/>
      <u/>
      <sz val="9"/>
      <color theme="1"/>
      <name val="Times New Roman"/>
      <family val="1"/>
      <charset val="204"/>
    </font>
    <font>
      <sz val="9"/>
      <color theme="1"/>
      <name val="Calibri"/>
      <family val="2"/>
      <charset val="204"/>
      <scheme val="minor"/>
    </font>
    <font>
      <b/>
      <sz val="10"/>
      <color theme="1"/>
      <name val="Times New Roman"/>
      <family val="1"/>
      <charset val="204"/>
    </font>
    <font>
      <b/>
      <sz val="10"/>
      <color rgb="FF000000"/>
      <name val="Times New Roman"/>
      <family val="1"/>
      <charset val="204"/>
    </font>
    <font>
      <sz val="10"/>
      <color theme="1"/>
      <name val="Times New Roman"/>
      <family val="1"/>
      <charset val="204"/>
    </font>
    <font>
      <sz val="10"/>
      <color rgb="FF000000"/>
      <name val="Times New Roman"/>
      <family val="1"/>
      <charset val="204"/>
    </font>
    <font>
      <b/>
      <i/>
      <u/>
      <sz val="9"/>
      <color theme="1"/>
      <name val="Times New Roman"/>
      <family val="1"/>
      <charset val="204"/>
    </font>
    <font>
      <sz val="8"/>
      <color rgb="FF000000"/>
      <name val="Times New Roman"/>
      <family val="1"/>
      <charset val="204"/>
    </font>
    <font>
      <sz val="8"/>
      <color theme="1"/>
      <name val="Calibri"/>
      <family val="2"/>
      <charset val="204"/>
      <scheme val="minor"/>
    </font>
    <font>
      <sz val="8"/>
      <color theme="1"/>
      <name val="Times New Roman"/>
      <family val="1"/>
      <charset val="204"/>
    </font>
    <font>
      <u/>
      <sz val="11"/>
      <color theme="10"/>
      <name val="Calibri"/>
      <family val="2"/>
      <scheme val="minor"/>
    </font>
    <font>
      <b/>
      <sz val="9"/>
      <color theme="1"/>
      <name val="Calibri"/>
      <family val="2"/>
      <charset val="204"/>
      <scheme val="minor"/>
    </font>
  </fonts>
  <fills count="4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s>
  <cellStyleXfs count="206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43" fillId="0" borderId="0" applyNumberFormat="0" applyFill="0" applyBorder="0" applyAlignment="0" applyProtection="0"/>
  </cellStyleXfs>
  <cellXfs count="94">
    <xf numFmtId="0" fontId="0" fillId="0" borderId="0" xfId="0"/>
    <xf numFmtId="0" fontId="0" fillId="0" borderId="0" xfId="0" applyAlignment="1">
      <alignment horizontal="center" vertical="center"/>
    </xf>
    <xf numFmtId="0" fontId="0" fillId="0" borderId="0" xfId="0" applyAlignment="1">
      <alignment horizontal="center"/>
    </xf>
    <xf numFmtId="0" fontId="27" fillId="0" borderId="10" xfId="0" applyFont="1" applyBorder="1" applyAlignment="1">
      <alignment horizontal="center" vertical="center" wrapText="1"/>
    </xf>
    <xf numFmtId="2" fontId="28" fillId="0" borderId="10" xfId="0" applyNumberFormat="1" applyFont="1" applyBorder="1" applyAlignment="1">
      <alignment horizontal="center" vertical="center" wrapText="1"/>
    </xf>
    <xf numFmtId="10" fontId="28" fillId="0" borderId="10" xfId="0" applyNumberFormat="1"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29" fillId="0" borderId="10" xfId="0" applyFont="1" applyBorder="1" applyAlignment="1">
      <alignment horizontal="center" vertical="top" wrapText="1"/>
    </xf>
    <xf numFmtId="0" fontId="30" fillId="0" borderId="10" xfId="0" applyFont="1" applyBorder="1" applyAlignment="1">
      <alignment horizontal="center" vertical="top" wrapText="1"/>
    </xf>
    <xf numFmtId="0" fontId="31" fillId="0" borderId="10" xfId="0" applyFont="1" applyBorder="1" applyAlignment="1">
      <alignment horizontal="center" vertical="center" wrapText="1"/>
    </xf>
    <xf numFmtId="0" fontId="26" fillId="0" borderId="0" xfId="0" applyFont="1"/>
    <xf numFmtId="0" fontId="32" fillId="0" borderId="0" xfId="0" applyFont="1"/>
    <xf numFmtId="0" fontId="26" fillId="0" borderId="0" xfId="0" applyFont="1" applyAlignment="1">
      <alignment horizontal="center" vertical="center"/>
    </xf>
    <xf numFmtId="2" fontId="33" fillId="0" borderId="10" xfId="0" applyNumberFormat="1" applyFont="1" applyBorder="1" applyAlignment="1">
      <alignment horizontal="center" vertical="center" wrapText="1"/>
    </xf>
    <xf numFmtId="2" fontId="0" fillId="0" borderId="10" xfId="0" applyNumberFormat="1" applyFill="1" applyBorder="1" applyAlignment="1">
      <alignment horizontal="center" vertical="center"/>
    </xf>
    <xf numFmtId="49" fontId="21" fillId="0" borderId="10" xfId="1493" applyNumberFormat="1" applyFont="1" applyFill="1" applyBorder="1" applyAlignment="1">
      <alignment horizontal="center" vertical="center" wrapText="1"/>
    </xf>
    <xf numFmtId="0" fontId="2" fillId="0" borderId="0" xfId="0" applyFont="1" applyAlignment="1">
      <alignment horizontal="center" wrapText="1"/>
    </xf>
    <xf numFmtId="2" fontId="0" fillId="0" borderId="0" xfId="0" applyNumberFormat="1"/>
    <xf numFmtId="0" fontId="34" fillId="0" borderId="0" xfId="0" applyFont="1" applyBorder="1" applyAlignment="1">
      <alignment horizontal="center"/>
    </xf>
    <xf numFmtId="0" fontId="0" fillId="0" borderId="0" xfId="0" applyBorder="1"/>
    <xf numFmtId="0" fontId="34" fillId="0" borderId="10" xfId="0" applyFont="1" applyBorder="1" applyAlignment="1">
      <alignment vertical="center" wrapText="1"/>
    </xf>
    <xf numFmtId="0" fontId="0" fillId="0" borderId="0" xfId="0" applyAlignment="1">
      <alignment vertical="center" wrapText="1"/>
    </xf>
    <xf numFmtId="2" fontId="0" fillId="0" borderId="10" xfId="0" applyNumberFormat="1" applyBorder="1" applyAlignment="1">
      <alignment horizontal="center" vertical="center"/>
    </xf>
    <xf numFmtId="0" fontId="0" fillId="0" borderId="0" xfId="0" applyAlignment="1">
      <alignment wrapText="1"/>
    </xf>
    <xf numFmtId="0" fontId="35"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37" fillId="0" borderId="0" xfId="0" applyFont="1" applyAlignment="1">
      <alignment wrapText="1"/>
    </xf>
    <xf numFmtId="0" fontId="37" fillId="0" borderId="0" xfId="0" applyFont="1" applyAlignment="1">
      <alignment horizontal="left" vertical="top" wrapText="1"/>
    </xf>
    <xf numFmtId="0" fontId="38" fillId="0" borderId="10" xfId="0" applyFont="1" applyBorder="1" applyAlignment="1">
      <alignment horizontal="center" vertical="center" wrapText="1"/>
    </xf>
    <xf numFmtId="3" fontId="38" fillId="0" borderId="10" xfId="0" applyNumberFormat="1" applyFont="1" applyBorder="1" applyAlignment="1">
      <alignment horizontal="center" vertical="center" wrapText="1"/>
    </xf>
    <xf numFmtId="166" fontId="36" fillId="0" borderId="10" xfId="0" applyNumberFormat="1" applyFont="1" applyBorder="1" applyAlignment="1">
      <alignment horizontal="center" vertical="center" wrapText="1"/>
    </xf>
    <xf numFmtId="0" fontId="39" fillId="0" borderId="10" xfId="0" applyFont="1" applyBorder="1" applyAlignment="1">
      <alignment horizontal="center" vertical="center" wrapText="1"/>
    </xf>
    <xf numFmtId="166" fontId="37" fillId="0" borderId="10" xfId="0" applyNumberFormat="1" applyFont="1" applyBorder="1" applyAlignment="1">
      <alignment horizontal="center" vertical="center" wrapText="1"/>
    </xf>
    <xf numFmtId="165" fontId="37" fillId="0" borderId="10" xfId="0" applyNumberFormat="1" applyFont="1" applyBorder="1" applyAlignment="1">
      <alignment horizontal="center" vertical="center" wrapText="1"/>
    </xf>
    <xf numFmtId="0" fontId="38" fillId="0" borderId="10" xfId="0" applyFont="1" applyBorder="1" applyAlignment="1">
      <alignment horizontal="center" vertical="center"/>
    </xf>
    <xf numFmtId="166" fontId="38" fillId="0" borderId="10" xfId="0" applyNumberFormat="1" applyFont="1" applyBorder="1" applyAlignment="1">
      <alignment horizontal="center" vertical="center" wrapText="1"/>
    </xf>
    <xf numFmtId="0" fontId="37" fillId="0" borderId="10" xfId="0" applyFont="1" applyBorder="1" applyAlignment="1">
      <alignment horizontal="center" vertical="center"/>
    </xf>
    <xf numFmtId="3" fontId="37" fillId="0" borderId="10" xfId="0" applyNumberFormat="1" applyFont="1" applyBorder="1" applyAlignment="1">
      <alignment horizontal="center" vertical="center" wrapText="1"/>
    </xf>
    <xf numFmtId="4" fontId="38" fillId="0" borderId="10" xfId="0" applyNumberFormat="1" applyFont="1" applyBorder="1" applyAlignment="1">
      <alignment horizontal="center" vertical="center"/>
    </xf>
    <xf numFmtId="0" fontId="35" fillId="0" borderId="0" xfId="0" applyFont="1" applyFill="1" applyAlignment="1">
      <alignment horizontal="left" vertical="top"/>
    </xf>
    <xf numFmtId="0" fontId="26" fillId="0" borderId="0" xfId="0" applyFont="1" applyAlignment="1">
      <alignment vertical="center"/>
    </xf>
    <xf numFmtId="0" fontId="0" fillId="0" borderId="0" xfId="0" applyAlignment="1"/>
    <xf numFmtId="0" fontId="0" fillId="0" borderId="0" xfId="0" applyAlignment="1">
      <alignment wrapText="1"/>
    </xf>
    <xf numFmtId="0" fontId="37" fillId="0" borderId="10" xfId="0" applyFont="1" applyBorder="1" applyAlignment="1">
      <alignment horizontal="center" vertical="center" wrapText="1"/>
    </xf>
    <xf numFmtId="2" fontId="38" fillId="0" borderId="10" xfId="0" applyNumberFormat="1" applyFont="1" applyBorder="1" applyAlignment="1">
      <alignment horizontal="center" vertical="center" wrapText="1"/>
    </xf>
    <xf numFmtId="2" fontId="40" fillId="0" borderId="10" xfId="0" applyNumberFormat="1" applyFont="1" applyBorder="1" applyAlignment="1">
      <alignment horizontal="center" vertical="center" wrapText="1" readingOrder="1"/>
    </xf>
    <xf numFmtId="0" fontId="37" fillId="0" borderId="0" xfId="0" applyFont="1" applyAlignment="1">
      <alignment horizontal="left" vertical="top" wrapText="1"/>
    </xf>
    <xf numFmtId="0" fontId="37" fillId="0" borderId="0" xfId="0" applyFont="1" applyAlignment="1">
      <alignment wrapText="1"/>
    </xf>
    <xf numFmtId="0" fontId="0" fillId="0" borderId="0" xfId="0" applyAlignment="1">
      <alignment wrapText="1"/>
    </xf>
    <xf numFmtId="0" fontId="0" fillId="0" borderId="0" xfId="0" applyAlignment="1">
      <alignment wrapText="1"/>
    </xf>
    <xf numFmtId="0" fontId="37" fillId="0" borderId="0" xfId="0" applyFont="1" applyAlignment="1">
      <alignment horizontal="left" vertical="top" wrapText="1"/>
    </xf>
    <xf numFmtId="0" fontId="37" fillId="0" borderId="0" xfId="0" applyFont="1" applyAlignment="1">
      <alignment wrapText="1"/>
    </xf>
    <xf numFmtId="0" fontId="0" fillId="0" borderId="0" xfId="0" applyAlignment="1">
      <alignment wrapText="1"/>
    </xf>
    <xf numFmtId="0" fontId="37" fillId="0" borderId="0" xfId="0" applyFont="1" applyAlignment="1">
      <alignment wrapText="1"/>
    </xf>
    <xf numFmtId="0" fontId="41" fillId="0" borderId="10" xfId="0" applyFont="1" applyFill="1" applyBorder="1" applyAlignment="1">
      <alignment horizontal="center" vertical="center" wrapText="1"/>
    </xf>
    <xf numFmtId="0" fontId="25" fillId="0" borderId="0" xfId="0" applyFont="1" applyBorder="1" applyAlignment="1" applyProtection="1">
      <alignment horizontal="center" vertical="center" wrapText="1" readingOrder="1"/>
      <protection locked="0"/>
    </xf>
    <xf numFmtId="0" fontId="42" fillId="0" borderId="10" xfId="0" applyFont="1" applyBorder="1" applyAlignment="1">
      <alignment horizontal="center" vertical="center" wrapText="1"/>
    </xf>
    <xf numFmtId="0" fontId="41" fillId="0" borderId="10" xfId="0" applyFont="1" applyBorder="1" applyAlignment="1">
      <alignment horizontal="center" vertical="center"/>
    </xf>
    <xf numFmtId="49" fontId="43" fillId="0" borderId="10" xfId="2061" applyNumberFormat="1" applyBorder="1" applyAlignment="1">
      <alignment horizontal="center" vertical="center" wrapText="1"/>
    </xf>
    <xf numFmtId="0" fontId="37"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25" fillId="0" borderId="11" xfId="0" applyFont="1" applyBorder="1" applyAlignment="1" applyProtection="1">
      <alignment horizontal="center" vertical="top" wrapText="1" readingOrder="1"/>
      <protection locked="0"/>
    </xf>
    <xf numFmtId="0" fontId="41" fillId="0" borderId="0" xfId="0" applyFont="1"/>
    <xf numFmtId="0" fontId="25" fillId="0" borderId="17" xfId="0" applyFont="1" applyBorder="1" applyAlignment="1" applyProtection="1">
      <alignment horizontal="left" vertical="top" wrapText="1" readingOrder="1"/>
      <protection locked="0"/>
    </xf>
    <xf numFmtId="0" fontId="25" fillId="0" borderId="18" xfId="0" applyFont="1" applyBorder="1" applyAlignment="1" applyProtection="1">
      <alignment vertical="top" wrapText="1" readingOrder="1"/>
      <protection locked="0"/>
    </xf>
    <xf numFmtId="164" fontId="25" fillId="0" borderId="18" xfId="0" applyNumberFormat="1" applyFont="1" applyBorder="1" applyAlignment="1" applyProtection="1">
      <alignment horizontal="center" vertical="top" wrapText="1" readingOrder="1"/>
      <protection locked="0"/>
    </xf>
    <xf numFmtId="168" fontId="25" fillId="0" borderId="18" xfId="0" applyNumberFormat="1" applyFont="1" applyBorder="1" applyAlignment="1" applyProtection="1">
      <alignment vertical="top" wrapText="1" readingOrder="1"/>
      <protection locked="0"/>
    </xf>
    <xf numFmtId="0" fontId="32" fillId="0" borderId="0" xfId="0" applyFont="1" applyAlignment="1">
      <alignment wrapText="1"/>
    </xf>
    <xf numFmtId="0" fontId="0" fillId="0" borderId="0" xfId="0" applyAlignment="1">
      <alignment wrapText="1"/>
    </xf>
    <xf numFmtId="0" fontId="37" fillId="0" borderId="11"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0" xfId="0" applyFont="1" applyAlignment="1">
      <alignment horizontal="left" vertical="top" wrapText="1"/>
    </xf>
    <xf numFmtId="0" fontId="37" fillId="0" borderId="10" xfId="0" applyFont="1" applyBorder="1" applyAlignment="1">
      <alignment horizontal="center" vertical="center" wrapText="1"/>
    </xf>
    <xf numFmtId="0" fontId="37" fillId="0" borderId="10" xfId="0" applyFont="1" applyBorder="1" applyAlignment="1">
      <alignment horizontal="left" vertical="center" wrapText="1"/>
    </xf>
    <xf numFmtId="166" fontId="35" fillId="0" borderId="10" xfId="0" applyNumberFormat="1" applyFont="1" applyBorder="1" applyAlignment="1">
      <alignment horizontal="center" vertical="center" wrapText="1"/>
    </xf>
    <xf numFmtId="0" fontId="37" fillId="0" borderId="0" xfId="0" applyFont="1" applyAlignment="1">
      <alignment wrapText="1"/>
    </xf>
    <xf numFmtId="0" fontId="36" fillId="0" borderId="10" xfId="0" applyFont="1" applyBorder="1" applyAlignment="1">
      <alignment horizontal="right" vertical="center"/>
    </xf>
    <xf numFmtId="167" fontId="36" fillId="0" borderId="12" xfId="0" applyNumberFormat="1" applyFont="1" applyBorder="1" applyAlignment="1">
      <alignment horizontal="right" vertical="center"/>
    </xf>
    <xf numFmtId="167" fontId="0" fillId="0" borderId="14" xfId="0" applyNumberFormat="1" applyBorder="1" applyAlignment="1">
      <alignment horizontal="right"/>
    </xf>
    <xf numFmtId="167" fontId="0" fillId="0" borderId="13" xfId="0" applyNumberFormat="1" applyBorder="1" applyAlignment="1">
      <alignment horizontal="right"/>
    </xf>
    <xf numFmtId="0" fontId="35" fillId="0" borderId="0" xfId="0" applyFont="1" applyAlignment="1">
      <alignment wrapText="1"/>
    </xf>
    <xf numFmtId="0" fontId="2" fillId="0" borderId="0" xfId="0" applyFont="1" applyAlignment="1">
      <alignment horizontal="center" wrapText="1"/>
    </xf>
    <xf numFmtId="0" fontId="30"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7" fillId="0" borderId="0" xfId="0" applyFont="1" applyFill="1" applyAlignment="1">
      <alignment horizontal="left" vertical="top" wrapText="1"/>
    </xf>
    <xf numFmtId="0" fontId="30" fillId="0" borderId="12"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26" fillId="0" borderId="0" xfId="0" applyFont="1" applyAlignment="1">
      <alignment vertical="center" wrapText="1"/>
    </xf>
    <xf numFmtId="0" fontId="30" fillId="0" borderId="11" xfId="0" applyFont="1" applyBorder="1" applyAlignment="1">
      <alignment horizontal="center" vertical="center" wrapText="1"/>
    </xf>
    <xf numFmtId="0" fontId="30" fillId="0" borderId="16" xfId="0" applyFont="1" applyBorder="1" applyAlignment="1">
      <alignment horizontal="center" vertical="center" wrapText="1"/>
    </xf>
  </cellXfs>
  <cellStyles count="2062">
    <cellStyle name="20% - Акцент1 10" xfId="1"/>
    <cellStyle name="20% - Акцент1 10 2" xfId="2"/>
    <cellStyle name="20% - Акцент1 10 3" xfId="3"/>
    <cellStyle name="20% - Акцент1 10 4" xfId="4"/>
    <cellStyle name="20% - Акцент1 2" xfId="5"/>
    <cellStyle name="20% - Акцент1 2 10" xfId="6"/>
    <cellStyle name="20% - Акцент1 2 10 2" xfId="7"/>
    <cellStyle name="20% - Акцент1 2 10 3" xfId="8"/>
    <cellStyle name="20% - Акцент1 2 10 4" xfId="9"/>
    <cellStyle name="20% - Акцент1 2 10 5" xfId="10"/>
    <cellStyle name="20% - Акцент1 2 11" xfId="11"/>
    <cellStyle name="20% - Акцент1 2 12" xfId="12"/>
    <cellStyle name="20% - Акцент1 2 13" xfId="13"/>
    <cellStyle name="20% - Акцент1 2 14" xfId="14"/>
    <cellStyle name="20% - Акцент1 2 15" xfId="15"/>
    <cellStyle name="20% - Акцент1 2 2" xfId="16"/>
    <cellStyle name="20% - Акцент1 2 3" xfId="17"/>
    <cellStyle name="20% - Акцент1 2 3 2" xfId="18"/>
    <cellStyle name="20% - Акцент1 2 4" xfId="19"/>
    <cellStyle name="20% - Акцент1 2 4 2" xfId="20"/>
    <cellStyle name="20% - Акцент1 2 5" xfId="21"/>
    <cellStyle name="20% - Акцент1 2 5 2" xfId="22"/>
    <cellStyle name="20% - Акцент1 2 5 2 2" xfId="23"/>
    <cellStyle name="20% - Акцент1 2 5 2 2 2" xfId="24"/>
    <cellStyle name="20% - Акцент1 2 5 2 3" xfId="25"/>
    <cellStyle name="20% - Акцент1 2 5 2 4" xfId="26"/>
    <cellStyle name="20% - Акцент1 2 5 3" xfId="27"/>
    <cellStyle name="20% - Акцент1 2 5 3 2" xfId="28"/>
    <cellStyle name="20% - Акцент1 2 5 4" xfId="29"/>
    <cellStyle name="20% - Акцент1 2 6" xfId="30"/>
    <cellStyle name="20% - Акцент1 2 6 2" xfId="31"/>
    <cellStyle name="20% - Акцент1 2 7" xfId="32"/>
    <cellStyle name="20% - Акцент1 2 8" xfId="33"/>
    <cellStyle name="20% - Акцент1 2 9" xfId="34"/>
    <cellStyle name="20% - Акцент1 2 9 2" xfId="35"/>
    <cellStyle name="20% - Акцент1 3" xfId="36"/>
    <cellStyle name="20% - Акцент1 4" xfId="37"/>
    <cellStyle name="20% - Акцент1 5" xfId="38"/>
    <cellStyle name="20% - Акцент1 5 2" xfId="39"/>
    <cellStyle name="20% - Акцент1 5 3" xfId="40"/>
    <cellStyle name="20% - Акцент1 5 4" xfId="41"/>
    <cellStyle name="20% - Акцент1 6" xfId="42"/>
    <cellStyle name="20% - Акцент1 7" xfId="43"/>
    <cellStyle name="20% - Акцент1 8" xfId="44"/>
    <cellStyle name="20% - Акцент1 9" xfId="45"/>
    <cellStyle name="20% - Акцент2 10" xfId="46"/>
    <cellStyle name="20% - Акцент2 10 2" xfId="47"/>
    <cellStyle name="20% - Акцент2 10 3" xfId="48"/>
    <cellStyle name="20% - Акцент2 10 4" xfId="49"/>
    <cellStyle name="20% - Акцент2 2" xfId="50"/>
    <cellStyle name="20% - Акцент2 2 10" xfId="51"/>
    <cellStyle name="20% - Акцент2 2 10 2" xfId="52"/>
    <cellStyle name="20% - Акцент2 2 10 3" xfId="53"/>
    <cellStyle name="20% - Акцент2 2 10 4" xfId="54"/>
    <cellStyle name="20% - Акцент2 2 10 5" xfId="55"/>
    <cellStyle name="20% - Акцент2 2 11" xfId="56"/>
    <cellStyle name="20% - Акцент2 2 12" xfId="57"/>
    <cellStyle name="20% - Акцент2 2 13" xfId="58"/>
    <cellStyle name="20% - Акцент2 2 14" xfId="59"/>
    <cellStyle name="20% - Акцент2 2 15" xfId="60"/>
    <cellStyle name="20% - Акцент2 2 2" xfId="61"/>
    <cellStyle name="20% - Акцент2 2 3" xfId="62"/>
    <cellStyle name="20% - Акцент2 2 3 2" xfId="63"/>
    <cellStyle name="20% - Акцент2 2 4" xfId="64"/>
    <cellStyle name="20% - Акцент2 2 4 2" xfId="65"/>
    <cellStyle name="20% - Акцент2 2 5" xfId="66"/>
    <cellStyle name="20% - Акцент2 2 5 2" xfId="67"/>
    <cellStyle name="20% - Акцент2 2 5 2 2" xfId="68"/>
    <cellStyle name="20% - Акцент2 2 5 2 2 2" xfId="69"/>
    <cellStyle name="20% - Акцент2 2 5 2 3" xfId="70"/>
    <cellStyle name="20% - Акцент2 2 5 2 4" xfId="71"/>
    <cellStyle name="20% - Акцент2 2 5 3" xfId="72"/>
    <cellStyle name="20% - Акцент2 2 5 3 2" xfId="73"/>
    <cellStyle name="20% - Акцент2 2 5 4" xfId="74"/>
    <cellStyle name="20% - Акцент2 2 6" xfId="75"/>
    <cellStyle name="20% - Акцент2 2 6 2" xfId="76"/>
    <cellStyle name="20% - Акцент2 2 7" xfId="77"/>
    <cellStyle name="20% - Акцент2 2 8" xfId="78"/>
    <cellStyle name="20% - Акцент2 2 9" xfId="79"/>
    <cellStyle name="20% - Акцент2 2 9 2" xfId="80"/>
    <cellStyle name="20% - Акцент2 3" xfId="81"/>
    <cellStyle name="20% - Акцент2 4" xfId="82"/>
    <cellStyle name="20% - Акцент2 5" xfId="83"/>
    <cellStyle name="20% - Акцент2 5 2" xfId="84"/>
    <cellStyle name="20% - Акцент2 5 3" xfId="85"/>
    <cellStyle name="20% - Акцент2 5 4" xfId="86"/>
    <cellStyle name="20% - Акцент2 6" xfId="87"/>
    <cellStyle name="20% - Акцент2 7" xfId="88"/>
    <cellStyle name="20% - Акцент2 8" xfId="89"/>
    <cellStyle name="20% - Акцент2 9" xfId="90"/>
    <cellStyle name="20% - Акцент3 10" xfId="91"/>
    <cellStyle name="20% - Акцент3 10 2" xfId="92"/>
    <cellStyle name="20% - Акцент3 10 3" xfId="93"/>
    <cellStyle name="20% - Акцент3 10 4" xfId="94"/>
    <cellStyle name="20% - Акцент3 2" xfId="95"/>
    <cellStyle name="20% - Акцент3 2 10" xfId="96"/>
    <cellStyle name="20% - Акцент3 2 10 2" xfId="97"/>
    <cellStyle name="20% - Акцент3 2 10 3" xfId="98"/>
    <cellStyle name="20% - Акцент3 2 10 4" xfId="99"/>
    <cellStyle name="20% - Акцент3 2 10 5" xfId="100"/>
    <cellStyle name="20% - Акцент3 2 11" xfId="101"/>
    <cellStyle name="20% - Акцент3 2 12" xfId="102"/>
    <cellStyle name="20% - Акцент3 2 13" xfId="103"/>
    <cellStyle name="20% - Акцент3 2 14" xfId="104"/>
    <cellStyle name="20% - Акцент3 2 15" xfId="105"/>
    <cellStyle name="20% - Акцент3 2 2" xfId="106"/>
    <cellStyle name="20% - Акцент3 2 3" xfId="107"/>
    <cellStyle name="20% - Акцент3 2 3 2" xfId="108"/>
    <cellStyle name="20% - Акцент3 2 4" xfId="109"/>
    <cellStyle name="20% - Акцент3 2 4 2" xfId="110"/>
    <cellStyle name="20% - Акцент3 2 5" xfId="111"/>
    <cellStyle name="20% - Акцент3 2 5 2" xfId="112"/>
    <cellStyle name="20% - Акцент3 2 5 2 2" xfId="113"/>
    <cellStyle name="20% - Акцент3 2 5 2 2 2" xfId="114"/>
    <cellStyle name="20% - Акцент3 2 5 2 3" xfId="115"/>
    <cellStyle name="20% - Акцент3 2 5 2 4" xfId="116"/>
    <cellStyle name="20% - Акцент3 2 5 3" xfId="117"/>
    <cellStyle name="20% - Акцент3 2 5 3 2" xfId="118"/>
    <cellStyle name="20% - Акцент3 2 5 4" xfId="119"/>
    <cellStyle name="20% - Акцент3 2 6" xfId="120"/>
    <cellStyle name="20% - Акцент3 2 6 2" xfId="121"/>
    <cellStyle name="20% - Акцент3 2 7" xfId="122"/>
    <cellStyle name="20% - Акцент3 2 8" xfId="123"/>
    <cellStyle name="20% - Акцент3 2 9" xfId="124"/>
    <cellStyle name="20% - Акцент3 2 9 2" xfId="125"/>
    <cellStyle name="20% - Акцент3 3" xfId="126"/>
    <cellStyle name="20% - Акцент3 4" xfId="127"/>
    <cellStyle name="20% - Акцент3 5" xfId="128"/>
    <cellStyle name="20% - Акцент3 5 2" xfId="129"/>
    <cellStyle name="20% - Акцент3 5 3" xfId="130"/>
    <cellStyle name="20% - Акцент3 5 4" xfId="131"/>
    <cellStyle name="20% - Акцент3 6" xfId="132"/>
    <cellStyle name="20% - Акцент3 7" xfId="133"/>
    <cellStyle name="20% - Акцент3 8" xfId="134"/>
    <cellStyle name="20% - Акцент3 9" xfId="135"/>
    <cellStyle name="20% - Акцент4 10" xfId="136"/>
    <cellStyle name="20% - Акцент4 10 2" xfId="137"/>
    <cellStyle name="20% - Акцент4 10 3" xfId="138"/>
    <cellStyle name="20% - Акцент4 10 4" xfId="139"/>
    <cellStyle name="20% - Акцент4 2" xfId="140"/>
    <cellStyle name="20% - Акцент4 2 10" xfId="141"/>
    <cellStyle name="20% - Акцент4 2 10 2" xfId="142"/>
    <cellStyle name="20% - Акцент4 2 10 3" xfId="143"/>
    <cellStyle name="20% - Акцент4 2 10 4" xfId="144"/>
    <cellStyle name="20% - Акцент4 2 10 5" xfId="145"/>
    <cellStyle name="20% - Акцент4 2 11" xfId="146"/>
    <cellStyle name="20% - Акцент4 2 12" xfId="147"/>
    <cellStyle name="20% - Акцент4 2 13" xfId="148"/>
    <cellStyle name="20% - Акцент4 2 14" xfId="149"/>
    <cellStyle name="20% - Акцент4 2 15" xfId="150"/>
    <cellStyle name="20% - Акцент4 2 2" xfId="151"/>
    <cellStyle name="20% - Акцент4 2 3" xfId="152"/>
    <cellStyle name="20% - Акцент4 2 3 2" xfId="153"/>
    <cellStyle name="20% - Акцент4 2 4" xfId="154"/>
    <cellStyle name="20% - Акцент4 2 4 2" xfId="155"/>
    <cellStyle name="20% - Акцент4 2 5" xfId="156"/>
    <cellStyle name="20% - Акцент4 2 5 2" xfId="157"/>
    <cellStyle name="20% - Акцент4 2 5 2 2" xfId="158"/>
    <cellStyle name="20% - Акцент4 2 5 2 2 2" xfId="159"/>
    <cellStyle name="20% - Акцент4 2 5 2 3" xfId="160"/>
    <cellStyle name="20% - Акцент4 2 5 2 4" xfId="161"/>
    <cellStyle name="20% - Акцент4 2 5 3" xfId="162"/>
    <cellStyle name="20% - Акцент4 2 5 3 2" xfId="163"/>
    <cellStyle name="20% - Акцент4 2 5 4" xfId="164"/>
    <cellStyle name="20% - Акцент4 2 6" xfId="165"/>
    <cellStyle name="20% - Акцент4 2 6 2" xfId="166"/>
    <cellStyle name="20% - Акцент4 2 7" xfId="167"/>
    <cellStyle name="20% - Акцент4 2 8" xfId="168"/>
    <cellStyle name="20% - Акцент4 2 9" xfId="169"/>
    <cellStyle name="20% - Акцент4 2 9 2" xfId="170"/>
    <cellStyle name="20% - Акцент4 3" xfId="171"/>
    <cellStyle name="20% - Акцент4 4" xfId="172"/>
    <cellStyle name="20% - Акцент4 5" xfId="173"/>
    <cellStyle name="20% - Акцент4 5 2" xfId="174"/>
    <cellStyle name="20% - Акцент4 5 3" xfId="175"/>
    <cellStyle name="20% - Акцент4 5 4" xfId="176"/>
    <cellStyle name="20% - Акцент4 6" xfId="177"/>
    <cellStyle name="20% - Акцент4 7" xfId="178"/>
    <cellStyle name="20% - Акцент4 8" xfId="179"/>
    <cellStyle name="20% - Акцент4 9" xfId="180"/>
    <cellStyle name="20% - Акцент5 10" xfId="181"/>
    <cellStyle name="20% - Акцент5 10 2" xfId="182"/>
    <cellStyle name="20% - Акцент5 10 3" xfId="183"/>
    <cellStyle name="20% - Акцент5 10 4" xfId="184"/>
    <cellStyle name="20% - Акцент5 2" xfId="185"/>
    <cellStyle name="20% - Акцент5 2 10" xfId="186"/>
    <cellStyle name="20% - Акцент5 2 10 2" xfId="187"/>
    <cellStyle name="20% - Акцент5 2 10 3" xfId="188"/>
    <cellStyle name="20% - Акцент5 2 10 4" xfId="189"/>
    <cellStyle name="20% - Акцент5 2 10 5" xfId="190"/>
    <cellStyle name="20% - Акцент5 2 11" xfId="191"/>
    <cellStyle name="20% - Акцент5 2 12" xfId="192"/>
    <cellStyle name="20% - Акцент5 2 13" xfId="193"/>
    <cellStyle name="20% - Акцент5 2 14" xfId="194"/>
    <cellStyle name="20% - Акцент5 2 15" xfId="195"/>
    <cellStyle name="20% - Акцент5 2 2" xfId="196"/>
    <cellStyle name="20% - Акцент5 2 3" xfId="197"/>
    <cellStyle name="20% - Акцент5 2 3 2" xfId="198"/>
    <cellStyle name="20% - Акцент5 2 4" xfId="199"/>
    <cellStyle name="20% - Акцент5 2 4 2" xfId="200"/>
    <cellStyle name="20% - Акцент5 2 5" xfId="201"/>
    <cellStyle name="20% - Акцент5 2 5 2" xfId="202"/>
    <cellStyle name="20% - Акцент5 2 5 2 2" xfId="203"/>
    <cellStyle name="20% - Акцент5 2 5 2 2 2" xfId="204"/>
    <cellStyle name="20% - Акцент5 2 5 2 3" xfId="205"/>
    <cellStyle name="20% - Акцент5 2 5 2 4" xfId="206"/>
    <cellStyle name="20% - Акцент5 2 5 3" xfId="207"/>
    <cellStyle name="20% - Акцент5 2 5 3 2" xfId="208"/>
    <cellStyle name="20% - Акцент5 2 5 4" xfId="209"/>
    <cellStyle name="20% - Акцент5 2 6" xfId="210"/>
    <cellStyle name="20% - Акцент5 2 6 2" xfId="211"/>
    <cellStyle name="20% - Акцент5 2 7" xfId="212"/>
    <cellStyle name="20% - Акцент5 2 8" xfId="213"/>
    <cellStyle name="20% - Акцент5 2 9" xfId="214"/>
    <cellStyle name="20% - Акцент5 2 9 2" xfId="215"/>
    <cellStyle name="20% - Акцент5 3" xfId="216"/>
    <cellStyle name="20% - Акцент5 4" xfId="217"/>
    <cellStyle name="20% - Акцент5 5" xfId="218"/>
    <cellStyle name="20% - Акцент5 5 2" xfId="219"/>
    <cellStyle name="20% - Акцент5 5 3" xfId="220"/>
    <cellStyle name="20% - Акцент5 5 4" xfId="221"/>
    <cellStyle name="20% - Акцент5 6" xfId="222"/>
    <cellStyle name="20% - Акцент5 7" xfId="223"/>
    <cellStyle name="20% - Акцент5 8" xfId="224"/>
    <cellStyle name="20% - Акцент5 9" xfId="225"/>
    <cellStyle name="20% - Акцент6 10" xfId="226"/>
    <cellStyle name="20% - Акцент6 10 2" xfId="227"/>
    <cellStyle name="20% - Акцент6 10 3" xfId="228"/>
    <cellStyle name="20% - Акцент6 10 4" xfId="229"/>
    <cellStyle name="20% - Акцент6 2" xfId="230"/>
    <cellStyle name="20% - Акцент6 2 10" xfId="231"/>
    <cellStyle name="20% - Акцент6 2 10 2" xfId="232"/>
    <cellStyle name="20% - Акцент6 2 10 3" xfId="233"/>
    <cellStyle name="20% - Акцент6 2 10 4" xfId="234"/>
    <cellStyle name="20% - Акцент6 2 10 5" xfId="235"/>
    <cellStyle name="20% - Акцент6 2 11" xfId="236"/>
    <cellStyle name="20% - Акцент6 2 12" xfId="237"/>
    <cellStyle name="20% - Акцент6 2 13" xfId="238"/>
    <cellStyle name="20% - Акцент6 2 14" xfId="239"/>
    <cellStyle name="20% - Акцент6 2 15" xfId="240"/>
    <cellStyle name="20% - Акцент6 2 2" xfId="241"/>
    <cellStyle name="20% - Акцент6 2 3" xfId="242"/>
    <cellStyle name="20% - Акцент6 2 3 2" xfId="243"/>
    <cellStyle name="20% - Акцент6 2 4" xfId="244"/>
    <cellStyle name="20% - Акцент6 2 4 2" xfId="245"/>
    <cellStyle name="20% - Акцент6 2 5" xfId="246"/>
    <cellStyle name="20% - Акцент6 2 5 2" xfId="247"/>
    <cellStyle name="20% - Акцент6 2 5 2 2" xfId="248"/>
    <cellStyle name="20% - Акцент6 2 5 2 2 2" xfId="249"/>
    <cellStyle name="20% - Акцент6 2 5 2 3" xfId="250"/>
    <cellStyle name="20% - Акцент6 2 5 2 4" xfId="251"/>
    <cellStyle name="20% - Акцент6 2 5 3" xfId="252"/>
    <cellStyle name="20% - Акцент6 2 5 3 2" xfId="253"/>
    <cellStyle name="20% - Акцент6 2 5 4" xfId="254"/>
    <cellStyle name="20% - Акцент6 2 6" xfId="255"/>
    <cellStyle name="20% - Акцент6 2 6 2" xfId="256"/>
    <cellStyle name="20% - Акцент6 2 7" xfId="257"/>
    <cellStyle name="20% - Акцент6 2 8" xfId="258"/>
    <cellStyle name="20% - Акцент6 2 9" xfId="259"/>
    <cellStyle name="20% - Акцент6 2 9 2" xfId="260"/>
    <cellStyle name="20% - Акцент6 3" xfId="261"/>
    <cellStyle name="20% - Акцент6 4" xfId="262"/>
    <cellStyle name="20% - Акцент6 5" xfId="263"/>
    <cellStyle name="20% - Акцент6 5 2" xfId="264"/>
    <cellStyle name="20% - Акцент6 5 3" xfId="265"/>
    <cellStyle name="20% - Акцент6 5 4" xfId="266"/>
    <cellStyle name="20% - Акцент6 6" xfId="267"/>
    <cellStyle name="20% - Акцент6 7" xfId="268"/>
    <cellStyle name="20% - Акцент6 8" xfId="269"/>
    <cellStyle name="20% - Акцент6 9" xfId="270"/>
    <cellStyle name="40% - Акцент1 10" xfId="271"/>
    <cellStyle name="40% - Акцент1 10 2" xfId="272"/>
    <cellStyle name="40% - Акцент1 10 3" xfId="273"/>
    <cellStyle name="40% - Акцент1 10 4" xfId="274"/>
    <cellStyle name="40% - Акцент1 2" xfId="275"/>
    <cellStyle name="40% - Акцент1 2 10" xfId="276"/>
    <cellStyle name="40% - Акцент1 2 10 2" xfId="277"/>
    <cellStyle name="40% - Акцент1 2 10 3" xfId="278"/>
    <cellStyle name="40% - Акцент1 2 10 4" xfId="279"/>
    <cellStyle name="40% - Акцент1 2 10 5" xfId="280"/>
    <cellStyle name="40% - Акцент1 2 11" xfId="281"/>
    <cellStyle name="40% - Акцент1 2 12" xfId="282"/>
    <cellStyle name="40% - Акцент1 2 13" xfId="283"/>
    <cellStyle name="40% - Акцент1 2 14" xfId="284"/>
    <cellStyle name="40% - Акцент1 2 15" xfId="285"/>
    <cellStyle name="40% - Акцент1 2 2" xfId="286"/>
    <cellStyle name="40% - Акцент1 2 3" xfId="287"/>
    <cellStyle name="40% - Акцент1 2 3 2" xfId="288"/>
    <cellStyle name="40% - Акцент1 2 4" xfId="289"/>
    <cellStyle name="40% - Акцент1 2 4 2" xfId="290"/>
    <cellStyle name="40% - Акцент1 2 5" xfId="291"/>
    <cellStyle name="40% - Акцент1 2 5 2" xfId="292"/>
    <cellStyle name="40% - Акцент1 2 5 2 2" xfId="293"/>
    <cellStyle name="40% - Акцент1 2 5 2 2 2" xfId="294"/>
    <cellStyle name="40% - Акцент1 2 5 2 3" xfId="295"/>
    <cellStyle name="40% - Акцент1 2 5 2 4" xfId="296"/>
    <cellStyle name="40% - Акцент1 2 5 3" xfId="297"/>
    <cellStyle name="40% - Акцент1 2 5 3 2" xfId="298"/>
    <cellStyle name="40% - Акцент1 2 5 4" xfId="299"/>
    <cellStyle name="40% - Акцент1 2 6" xfId="300"/>
    <cellStyle name="40% - Акцент1 2 6 2" xfId="301"/>
    <cellStyle name="40% - Акцент1 2 7" xfId="302"/>
    <cellStyle name="40% - Акцент1 2 8" xfId="303"/>
    <cellStyle name="40% - Акцент1 2 9" xfId="304"/>
    <cellStyle name="40% - Акцент1 2 9 2" xfId="305"/>
    <cellStyle name="40% - Акцент1 3" xfId="306"/>
    <cellStyle name="40% - Акцент1 4" xfId="307"/>
    <cellStyle name="40% - Акцент1 5" xfId="308"/>
    <cellStyle name="40% - Акцент1 5 2" xfId="309"/>
    <cellStyle name="40% - Акцент1 5 3" xfId="310"/>
    <cellStyle name="40% - Акцент1 5 4" xfId="311"/>
    <cellStyle name="40% - Акцент1 6" xfId="312"/>
    <cellStyle name="40% - Акцент1 7" xfId="313"/>
    <cellStyle name="40% - Акцент1 8" xfId="314"/>
    <cellStyle name="40% - Акцент1 9" xfId="315"/>
    <cellStyle name="40% - Акцент2 10" xfId="316"/>
    <cellStyle name="40% - Акцент2 10 2" xfId="317"/>
    <cellStyle name="40% - Акцент2 10 3" xfId="318"/>
    <cellStyle name="40% - Акцент2 10 4" xfId="319"/>
    <cellStyle name="40% - Акцент2 2" xfId="320"/>
    <cellStyle name="40% - Акцент2 2 10" xfId="321"/>
    <cellStyle name="40% - Акцент2 2 10 2" xfId="322"/>
    <cellStyle name="40% - Акцент2 2 10 3" xfId="323"/>
    <cellStyle name="40% - Акцент2 2 10 4" xfId="324"/>
    <cellStyle name="40% - Акцент2 2 10 5" xfId="325"/>
    <cellStyle name="40% - Акцент2 2 11" xfId="326"/>
    <cellStyle name="40% - Акцент2 2 12" xfId="327"/>
    <cellStyle name="40% - Акцент2 2 13" xfId="328"/>
    <cellStyle name="40% - Акцент2 2 14" xfId="329"/>
    <cellStyle name="40% - Акцент2 2 15" xfId="330"/>
    <cellStyle name="40% - Акцент2 2 2" xfId="331"/>
    <cellStyle name="40% - Акцент2 2 3" xfId="332"/>
    <cellStyle name="40% - Акцент2 2 3 2" xfId="333"/>
    <cellStyle name="40% - Акцент2 2 4" xfId="334"/>
    <cellStyle name="40% - Акцент2 2 4 2" xfId="335"/>
    <cellStyle name="40% - Акцент2 2 5" xfId="336"/>
    <cellStyle name="40% - Акцент2 2 5 2" xfId="337"/>
    <cellStyle name="40% - Акцент2 2 5 2 2" xfId="338"/>
    <cellStyle name="40% - Акцент2 2 5 2 2 2" xfId="339"/>
    <cellStyle name="40% - Акцент2 2 5 2 3" xfId="340"/>
    <cellStyle name="40% - Акцент2 2 5 2 4" xfId="341"/>
    <cellStyle name="40% - Акцент2 2 5 3" xfId="342"/>
    <cellStyle name="40% - Акцент2 2 5 3 2" xfId="343"/>
    <cellStyle name="40% - Акцент2 2 5 4" xfId="344"/>
    <cellStyle name="40% - Акцент2 2 6" xfId="345"/>
    <cellStyle name="40% - Акцент2 2 6 2" xfId="346"/>
    <cellStyle name="40% - Акцент2 2 7" xfId="347"/>
    <cellStyle name="40% - Акцент2 2 8" xfId="348"/>
    <cellStyle name="40% - Акцент2 2 9" xfId="349"/>
    <cellStyle name="40% - Акцент2 2 9 2" xfId="350"/>
    <cellStyle name="40% - Акцент2 3" xfId="351"/>
    <cellStyle name="40% - Акцент2 4" xfId="352"/>
    <cellStyle name="40% - Акцент2 5" xfId="353"/>
    <cellStyle name="40% - Акцент2 5 2" xfId="354"/>
    <cellStyle name="40% - Акцент2 5 3" xfId="355"/>
    <cellStyle name="40% - Акцент2 5 4" xfId="356"/>
    <cellStyle name="40% - Акцент2 6" xfId="357"/>
    <cellStyle name="40% - Акцент2 7" xfId="358"/>
    <cellStyle name="40% - Акцент2 8" xfId="359"/>
    <cellStyle name="40% - Акцент2 9" xfId="360"/>
    <cellStyle name="40% - Акцент3 10" xfId="361"/>
    <cellStyle name="40% - Акцент3 10 2" xfId="362"/>
    <cellStyle name="40% - Акцент3 10 3" xfId="363"/>
    <cellStyle name="40% - Акцент3 10 4" xfId="364"/>
    <cellStyle name="40% - Акцент3 2" xfId="365"/>
    <cellStyle name="40% - Акцент3 2 10" xfId="366"/>
    <cellStyle name="40% - Акцент3 2 10 2" xfId="367"/>
    <cellStyle name="40% - Акцент3 2 10 3" xfId="368"/>
    <cellStyle name="40% - Акцент3 2 10 4" xfId="369"/>
    <cellStyle name="40% - Акцент3 2 10 5" xfId="370"/>
    <cellStyle name="40% - Акцент3 2 11" xfId="371"/>
    <cellStyle name="40% - Акцент3 2 12" xfId="372"/>
    <cellStyle name="40% - Акцент3 2 13" xfId="373"/>
    <cellStyle name="40% - Акцент3 2 14" xfId="374"/>
    <cellStyle name="40% - Акцент3 2 15" xfId="375"/>
    <cellStyle name="40% - Акцент3 2 2" xfId="376"/>
    <cellStyle name="40% - Акцент3 2 3" xfId="377"/>
    <cellStyle name="40% - Акцент3 2 3 2" xfId="378"/>
    <cellStyle name="40% - Акцент3 2 4" xfId="379"/>
    <cellStyle name="40% - Акцент3 2 4 2" xfId="380"/>
    <cellStyle name="40% - Акцент3 2 5" xfId="381"/>
    <cellStyle name="40% - Акцент3 2 5 2" xfId="382"/>
    <cellStyle name="40% - Акцент3 2 5 2 2" xfId="383"/>
    <cellStyle name="40% - Акцент3 2 5 2 2 2" xfId="384"/>
    <cellStyle name="40% - Акцент3 2 5 2 3" xfId="385"/>
    <cellStyle name="40% - Акцент3 2 5 2 4" xfId="386"/>
    <cellStyle name="40% - Акцент3 2 5 3" xfId="387"/>
    <cellStyle name="40% - Акцент3 2 5 3 2" xfId="388"/>
    <cellStyle name="40% - Акцент3 2 5 4" xfId="389"/>
    <cellStyle name="40% - Акцент3 2 6" xfId="390"/>
    <cellStyle name="40% - Акцент3 2 6 2" xfId="391"/>
    <cellStyle name="40% - Акцент3 2 7" xfId="392"/>
    <cellStyle name="40% - Акцент3 2 8" xfId="393"/>
    <cellStyle name="40% - Акцент3 2 9" xfId="394"/>
    <cellStyle name="40% - Акцент3 2 9 2" xfId="395"/>
    <cellStyle name="40% - Акцент3 3" xfId="396"/>
    <cellStyle name="40% - Акцент3 4" xfId="397"/>
    <cellStyle name="40% - Акцент3 5" xfId="398"/>
    <cellStyle name="40% - Акцент3 5 2" xfId="399"/>
    <cellStyle name="40% - Акцент3 5 3" xfId="400"/>
    <cellStyle name="40% - Акцент3 5 4" xfId="401"/>
    <cellStyle name="40% - Акцент3 6" xfId="402"/>
    <cellStyle name="40% - Акцент3 7" xfId="403"/>
    <cellStyle name="40% - Акцент3 8" xfId="404"/>
    <cellStyle name="40% - Акцент3 9" xfId="405"/>
    <cellStyle name="40% - Акцент4 10" xfId="406"/>
    <cellStyle name="40% - Акцент4 10 2" xfId="407"/>
    <cellStyle name="40% - Акцент4 10 3" xfId="408"/>
    <cellStyle name="40% - Акцент4 10 4" xfId="409"/>
    <cellStyle name="40% - Акцент4 2" xfId="410"/>
    <cellStyle name="40% - Акцент4 2 10" xfId="411"/>
    <cellStyle name="40% - Акцент4 2 10 2" xfId="412"/>
    <cellStyle name="40% - Акцент4 2 10 3" xfId="413"/>
    <cellStyle name="40% - Акцент4 2 10 4" xfId="414"/>
    <cellStyle name="40% - Акцент4 2 10 5" xfId="415"/>
    <cellStyle name="40% - Акцент4 2 11" xfId="416"/>
    <cellStyle name="40% - Акцент4 2 12" xfId="417"/>
    <cellStyle name="40% - Акцент4 2 13" xfId="418"/>
    <cellStyle name="40% - Акцент4 2 14" xfId="419"/>
    <cellStyle name="40% - Акцент4 2 15" xfId="420"/>
    <cellStyle name="40% - Акцент4 2 2" xfId="421"/>
    <cellStyle name="40% - Акцент4 2 3" xfId="422"/>
    <cellStyle name="40% - Акцент4 2 3 2" xfId="423"/>
    <cellStyle name="40% - Акцент4 2 4" xfId="424"/>
    <cellStyle name="40% - Акцент4 2 4 2" xfId="425"/>
    <cellStyle name="40% - Акцент4 2 5" xfId="426"/>
    <cellStyle name="40% - Акцент4 2 5 2" xfId="427"/>
    <cellStyle name="40% - Акцент4 2 5 2 2" xfId="428"/>
    <cellStyle name="40% - Акцент4 2 5 2 2 2" xfId="429"/>
    <cellStyle name="40% - Акцент4 2 5 2 3" xfId="430"/>
    <cellStyle name="40% - Акцент4 2 5 2 4" xfId="431"/>
    <cellStyle name="40% - Акцент4 2 5 3" xfId="432"/>
    <cellStyle name="40% - Акцент4 2 5 3 2" xfId="433"/>
    <cellStyle name="40% - Акцент4 2 5 4" xfId="434"/>
    <cellStyle name="40% - Акцент4 2 6" xfId="435"/>
    <cellStyle name="40% - Акцент4 2 6 2" xfId="436"/>
    <cellStyle name="40% - Акцент4 2 7" xfId="437"/>
    <cellStyle name="40% - Акцент4 2 8" xfId="438"/>
    <cellStyle name="40% - Акцент4 2 9" xfId="439"/>
    <cellStyle name="40% - Акцент4 2 9 2" xfId="440"/>
    <cellStyle name="40% - Акцент4 3" xfId="441"/>
    <cellStyle name="40% - Акцент4 4" xfId="442"/>
    <cellStyle name="40% - Акцент4 5" xfId="443"/>
    <cellStyle name="40% - Акцент4 5 2" xfId="444"/>
    <cellStyle name="40% - Акцент4 5 3" xfId="445"/>
    <cellStyle name="40% - Акцент4 5 4" xfId="446"/>
    <cellStyle name="40% - Акцент4 6" xfId="447"/>
    <cellStyle name="40% - Акцент4 7" xfId="448"/>
    <cellStyle name="40% - Акцент4 8" xfId="449"/>
    <cellStyle name="40% - Акцент4 9" xfId="450"/>
    <cellStyle name="40% - Акцент5 10" xfId="451"/>
    <cellStyle name="40% - Акцент5 10 2" xfId="452"/>
    <cellStyle name="40% - Акцент5 10 3" xfId="453"/>
    <cellStyle name="40% - Акцент5 10 4" xfId="454"/>
    <cellStyle name="40% - Акцент5 2" xfId="455"/>
    <cellStyle name="40% - Акцент5 2 10" xfId="456"/>
    <cellStyle name="40% - Акцент5 2 10 2" xfId="457"/>
    <cellStyle name="40% - Акцент5 2 10 3" xfId="458"/>
    <cellStyle name="40% - Акцент5 2 10 4" xfId="459"/>
    <cellStyle name="40% - Акцент5 2 10 5" xfId="460"/>
    <cellStyle name="40% - Акцент5 2 11" xfId="461"/>
    <cellStyle name="40% - Акцент5 2 12" xfId="462"/>
    <cellStyle name="40% - Акцент5 2 13" xfId="463"/>
    <cellStyle name="40% - Акцент5 2 14" xfId="464"/>
    <cellStyle name="40% - Акцент5 2 15" xfId="465"/>
    <cellStyle name="40% - Акцент5 2 2" xfId="466"/>
    <cellStyle name="40% - Акцент5 2 3" xfId="467"/>
    <cellStyle name="40% - Акцент5 2 3 2" xfId="468"/>
    <cellStyle name="40% - Акцент5 2 4" xfId="469"/>
    <cellStyle name="40% - Акцент5 2 4 2" xfId="470"/>
    <cellStyle name="40% - Акцент5 2 5" xfId="471"/>
    <cellStyle name="40% - Акцент5 2 5 2" xfId="472"/>
    <cellStyle name="40% - Акцент5 2 5 2 2" xfId="473"/>
    <cellStyle name="40% - Акцент5 2 5 2 2 2" xfId="474"/>
    <cellStyle name="40% - Акцент5 2 5 2 3" xfId="475"/>
    <cellStyle name="40% - Акцент5 2 5 2 4" xfId="476"/>
    <cellStyle name="40% - Акцент5 2 5 3" xfId="477"/>
    <cellStyle name="40% - Акцент5 2 5 3 2" xfId="478"/>
    <cellStyle name="40% - Акцент5 2 5 4" xfId="479"/>
    <cellStyle name="40% - Акцент5 2 6" xfId="480"/>
    <cellStyle name="40% - Акцент5 2 6 2" xfId="481"/>
    <cellStyle name="40% - Акцент5 2 7" xfId="482"/>
    <cellStyle name="40% - Акцент5 2 8" xfId="483"/>
    <cellStyle name="40% - Акцент5 2 9" xfId="484"/>
    <cellStyle name="40% - Акцент5 2 9 2" xfId="485"/>
    <cellStyle name="40% - Акцент5 3" xfId="486"/>
    <cellStyle name="40% - Акцент5 4" xfId="487"/>
    <cellStyle name="40% - Акцент5 5" xfId="488"/>
    <cellStyle name="40% - Акцент5 5 2" xfId="489"/>
    <cellStyle name="40% - Акцент5 5 3" xfId="490"/>
    <cellStyle name="40% - Акцент5 5 4" xfId="491"/>
    <cellStyle name="40% - Акцент5 6" xfId="492"/>
    <cellStyle name="40% - Акцент5 7" xfId="493"/>
    <cellStyle name="40% - Акцент5 8" xfId="494"/>
    <cellStyle name="40% - Акцент5 9" xfId="495"/>
    <cellStyle name="40% - Акцент6 10" xfId="496"/>
    <cellStyle name="40% - Акцент6 10 2" xfId="497"/>
    <cellStyle name="40% - Акцент6 10 3" xfId="498"/>
    <cellStyle name="40% - Акцент6 10 4" xfId="499"/>
    <cellStyle name="40% - Акцент6 2" xfId="500"/>
    <cellStyle name="40% - Акцент6 2 10" xfId="501"/>
    <cellStyle name="40% - Акцент6 2 10 2" xfId="502"/>
    <cellStyle name="40% - Акцент6 2 10 3" xfId="503"/>
    <cellStyle name="40% - Акцент6 2 10 4" xfId="504"/>
    <cellStyle name="40% - Акцент6 2 10 5" xfId="505"/>
    <cellStyle name="40% - Акцент6 2 11" xfId="506"/>
    <cellStyle name="40% - Акцент6 2 12" xfId="507"/>
    <cellStyle name="40% - Акцент6 2 13" xfId="508"/>
    <cellStyle name="40% - Акцент6 2 14" xfId="509"/>
    <cellStyle name="40% - Акцент6 2 15" xfId="510"/>
    <cellStyle name="40% - Акцент6 2 2" xfId="511"/>
    <cellStyle name="40% - Акцент6 2 3" xfId="512"/>
    <cellStyle name="40% - Акцент6 2 3 2" xfId="513"/>
    <cellStyle name="40% - Акцент6 2 4" xfId="514"/>
    <cellStyle name="40% - Акцент6 2 4 2" xfId="515"/>
    <cellStyle name="40% - Акцент6 2 5" xfId="516"/>
    <cellStyle name="40% - Акцент6 2 5 2" xfId="517"/>
    <cellStyle name="40% - Акцент6 2 5 2 2" xfId="518"/>
    <cellStyle name="40% - Акцент6 2 5 2 2 2" xfId="519"/>
    <cellStyle name="40% - Акцент6 2 5 2 3" xfId="520"/>
    <cellStyle name="40% - Акцент6 2 5 2 4" xfId="521"/>
    <cellStyle name="40% - Акцент6 2 5 3" xfId="522"/>
    <cellStyle name="40% - Акцент6 2 5 3 2" xfId="523"/>
    <cellStyle name="40% - Акцент6 2 5 4" xfId="524"/>
    <cellStyle name="40% - Акцент6 2 6" xfId="525"/>
    <cellStyle name="40% - Акцент6 2 6 2" xfId="526"/>
    <cellStyle name="40% - Акцент6 2 7" xfId="527"/>
    <cellStyle name="40% - Акцент6 2 8" xfId="528"/>
    <cellStyle name="40% - Акцент6 2 9" xfId="529"/>
    <cellStyle name="40% - Акцент6 2 9 2" xfId="530"/>
    <cellStyle name="40% - Акцент6 3" xfId="531"/>
    <cellStyle name="40% - Акцент6 4" xfId="532"/>
    <cellStyle name="40% - Акцент6 5" xfId="533"/>
    <cellStyle name="40% - Акцент6 5 2" xfId="534"/>
    <cellStyle name="40% - Акцент6 5 3" xfId="535"/>
    <cellStyle name="40% - Акцент6 5 4" xfId="536"/>
    <cellStyle name="40% - Акцент6 6" xfId="537"/>
    <cellStyle name="40% - Акцент6 7" xfId="538"/>
    <cellStyle name="40% - Акцент6 8" xfId="539"/>
    <cellStyle name="40% - Акцент6 9" xfId="540"/>
    <cellStyle name="60% - Акцент1 10" xfId="541"/>
    <cellStyle name="60% - Акцент1 10 2" xfId="542"/>
    <cellStyle name="60% - Акцент1 10 3" xfId="543"/>
    <cellStyle name="60% - Акцент1 10 4" xfId="544"/>
    <cellStyle name="60% - Акцент1 2" xfId="545"/>
    <cellStyle name="60% - Акцент1 2 10" xfId="546"/>
    <cellStyle name="60% - Акцент1 2 10 2" xfId="547"/>
    <cellStyle name="60% - Акцент1 2 10 3" xfId="548"/>
    <cellStyle name="60% - Акцент1 2 10 4" xfId="549"/>
    <cellStyle name="60% - Акцент1 2 10 5" xfId="550"/>
    <cellStyle name="60% - Акцент1 2 11" xfId="551"/>
    <cellStyle name="60% - Акцент1 2 12" xfId="552"/>
    <cellStyle name="60% - Акцент1 2 13" xfId="553"/>
    <cellStyle name="60% - Акцент1 2 14" xfId="554"/>
    <cellStyle name="60% - Акцент1 2 15" xfId="555"/>
    <cellStyle name="60% - Акцент1 2 2" xfId="556"/>
    <cellStyle name="60% - Акцент1 2 3" xfId="557"/>
    <cellStyle name="60% - Акцент1 2 3 2" xfId="558"/>
    <cellStyle name="60% - Акцент1 2 4" xfId="559"/>
    <cellStyle name="60% - Акцент1 2 4 2" xfId="560"/>
    <cellStyle name="60% - Акцент1 2 5" xfId="561"/>
    <cellStyle name="60% - Акцент1 2 5 2" xfId="562"/>
    <cellStyle name="60% - Акцент1 2 5 2 2" xfId="563"/>
    <cellStyle name="60% - Акцент1 2 5 2 2 2" xfId="564"/>
    <cellStyle name="60% - Акцент1 2 5 2 3" xfId="565"/>
    <cellStyle name="60% - Акцент1 2 5 2 4" xfId="566"/>
    <cellStyle name="60% - Акцент1 2 5 3" xfId="567"/>
    <cellStyle name="60% - Акцент1 2 5 3 2" xfId="568"/>
    <cellStyle name="60% - Акцент1 2 5 4" xfId="569"/>
    <cellStyle name="60% - Акцент1 2 6" xfId="570"/>
    <cellStyle name="60% - Акцент1 2 6 2" xfId="571"/>
    <cellStyle name="60% - Акцент1 2 7" xfId="572"/>
    <cellStyle name="60% - Акцент1 2 8" xfId="573"/>
    <cellStyle name="60% - Акцент1 2 9" xfId="574"/>
    <cellStyle name="60% - Акцент1 2 9 2" xfId="575"/>
    <cellStyle name="60% - Акцент1 3" xfId="576"/>
    <cellStyle name="60% - Акцент1 4" xfId="577"/>
    <cellStyle name="60% - Акцент1 5" xfId="578"/>
    <cellStyle name="60% - Акцент1 5 2" xfId="579"/>
    <cellStyle name="60% - Акцент1 5 3" xfId="580"/>
    <cellStyle name="60% - Акцент1 5 4" xfId="581"/>
    <cellStyle name="60% - Акцент1 6" xfId="582"/>
    <cellStyle name="60% - Акцент1 7" xfId="583"/>
    <cellStyle name="60% - Акцент1 8" xfId="584"/>
    <cellStyle name="60% - Акцент1 9" xfId="585"/>
    <cellStyle name="60% - Акцент2 10" xfId="586"/>
    <cellStyle name="60% - Акцент2 10 2" xfId="587"/>
    <cellStyle name="60% - Акцент2 10 3" xfId="588"/>
    <cellStyle name="60% - Акцент2 10 4" xfId="589"/>
    <cellStyle name="60% - Акцент2 2" xfId="590"/>
    <cellStyle name="60% - Акцент2 2 10" xfId="591"/>
    <cellStyle name="60% - Акцент2 2 10 2" xfId="592"/>
    <cellStyle name="60% - Акцент2 2 10 3" xfId="593"/>
    <cellStyle name="60% - Акцент2 2 10 4" xfId="594"/>
    <cellStyle name="60% - Акцент2 2 10 5" xfId="595"/>
    <cellStyle name="60% - Акцент2 2 11" xfId="596"/>
    <cellStyle name="60% - Акцент2 2 12" xfId="597"/>
    <cellStyle name="60% - Акцент2 2 13" xfId="598"/>
    <cellStyle name="60% - Акцент2 2 14" xfId="599"/>
    <cellStyle name="60% - Акцент2 2 15" xfId="600"/>
    <cellStyle name="60% - Акцент2 2 2" xfId="601"/>
    <cellStyle name="60% - Акцент2 2 3" xfId="602"/>
    <cellStyle name="60% - Акцент2 2 3 2" xfId="603"/>
    <cellStyle name="60% - Акцент2 2 4" xfId="604"/>
    <cellStyle name="60% - Акцент2 2 4 2" xfId="605"/>
    <cellStyle name="60% - Акцент2 2 5" xfId="606"/>
    <cellStyle name="60% - Акцент2 2 5 2" xfId="607"/>
    <cellStyle name="60% - Акцент2 2 5 2 2" xfId="608"/>
    <cellStyle name="60% - Акцент2 2 5 2 2 2" xfId="609"/>
    <cellStyle name="60% - Акцент2 2 5 2 3" xfId="610"/>
    <cellStyle name="60% - Акцент2 2 5 2 4" xfId="611"/>
    <cellStyle name="60% - Акцент2 2 5 3" xfId="612"/>
    <cellStyle name="60% - Акцент2 2 5 3 2" xfId="613"/>
    <cellStyle name="60% - Акцент2 2 5 4" xfId="614"/>
    <cellStyle name="60% - Акцент2 2 6" xfId="615"/>
    <cellStyle name="60% - Акцент2 2 6 2" xfId="616"/>
    <cellStyle name="60% - Акцент2 2 7" xfId="617"/>
    <cellStyle name="60% - Акцент2 2 8" xfId="618"/>
    <cellStyle name="60% - Акцент2 2 9" xfId="619"/>
    <cellStyle name="60% - Акцент2 2 9 2" xfId="620"/>
    <cellStyle name="60% - Акцент2 3" xfId="621"/>
    <cellStyle name="60% - Акцент2 4" xfId="622"/>
    <cellStyle name="60% - Акцент2 5" xfId="623"/>
    <cellStyle name="60% - Акцент2 5 2" xfId="624"/>
    <cellStyle name="60% - Акцент2 5 3" xfId="625"/>
    <cellStyle name="60% - Акцент2 5 4" xfId="626"/>
    <cellStyle name="60% - Акцент2 6" xfId="627"/>
    <cellStyle name="60% - Акцент2 7" xfId="628"/>
    <cellStyle name="60% - Акцент2 8" xfId="629"/>
    <cellStyle name="60% - Акцент2 9" xfId="630"/>
    <cellStyle name="60% - Акцент3 10" xfId="631"/>
    <cellStyle name="60% - Акцент3 10 2" xfId="632"/>
    <cellStyle name="60% - Акцент3 10 3" xfId="633"/>
    <cellStyle name="60% - Акцент3 10 4" xfId="634"/>
    <cellStyle name="60% - Акцент3 2" xfId="635"/>
    <cellStyle name="60% - Акцент3 2 10" xfId="636"/>
    <cellStyle name="60% - Акцент3 2 10 2" xfId="637"/>
    <cellStyle name="60% - Акцент3 2 10 3" xfId="638"/>
    <cellStyle name="60% - Акцент3 2 10 4" xfId="639"/>
    <cellStyle name="60% - Акцент3 2 10 5" xfId="640"/>
    <cellStyle name="60% - Акцент3 2 11" xfId="641"/>
    <cellStyle name="60% - Акцент3 2 12" xfId="642"/>
    <cellStyle name="60% - Акцент3 2 13" xfId="643"/>
    <cellStyle name="60% - Акцент3 2 14" xfId="644"/>
    <cellStyle name="60% - Акцент3 2 15" xfId="645"/>
    <cellStyle name="60% - Акцент3 2 2" xfId="646"/>
    <cellStyle name="60% - Акцент3 2 3" xfId="647"/>
    <cellStyle name="60% - Акцент3 2 3 2" xfId="648"/>
    <cellStyle name="60% - Акцент3 2 4" xfId="649"/>
    <cellStyle name="60% - Акцент3 2 4 2" xfId="650"/>
    <cellStyle name="60% - Акцент3 2 5" xfId="651"/>
    <cellStyle name="60% - Акцент3 2 5 2" xfId="652"/>
    <cellStyle name="60% - Акцент3 2 5 2 2" xfId="653"/>
    <cellStyle name="60% - Акцент3 2 5 2 2 2" xfId="654"/>
    <cellStyle name="60% - Акцент3 2 5 2 3" xfId="655"/>
    <cellStyle name="60% - Акцент3 2 5 2 4" xfId="656"/>
    <cellStyle name="60% - Акцент3 2 5 3" xfId="657"/>
    <cellStyle name="60% - Акцент3 2 5 3 2" xfId="658"/>
    <cellStyle name="60% - Акцент3 2 5 4" xfId="659"/>
    <cellStyle name="60% - Акцент3 2 6" xfId="660"/>
    <cellStyle name="60% - Акцент3 2 6 2" xfId="661"/>
    <cellStyle name="60% - Акцент3 2 7" xfId="662"/>
    <cellStyle name="60% - Акцент3 2 8" xfId="663"/>
    <cellStyle name="60% - Акцент3 2 9" xfId="664"/>
    <cellStyle name="60% - Акцент3 2 9 2" xfId="665"/>
    <cellStyle name="60% - Акцент3 3" xfId="666"/>
    <cellStyle name="60% - Акцент3 4" xfId="667"/>
    <cellStyle name="60% - Акцент3 5" xfId="668"/>
    <cellStyle name="60% - Акцент3 5 2" xfId="669"/>
    <cellStyle name="60% - Акцент3 5 3" xfId="670"/>
    <cellStyle name="60% - Акцент3 5 4" xfId="671"/>
    <cellStyle name="60% - Акцент3 6" xfId="672"/>
    <cellStyle name="60% - Акцент3 7" xfId="673"/>
    <cellStyle name="60% - Акцент3 8" xfId="674"/>
    <cellStyle name="60% - Акцент3 9" xfId="675"/>
    <cellStyle name="60% - Акцент4 10" xfId="676"/>
    <cellStyle name="60% - Акцент4 10 2" xfId="677"/>
    <cellStyle name="60% - Акцент4 10 3" xfId="678"/>
    <cellStyle name="60% - Акцент4 10 4" xfId="679"/>
    <cellStyle name="60% - Акцент4 2" xfId="680"/>
    <cellStyle name="60% - Акцент4 2 10" xfId="681"/>
    <cellStyle name="60% - Акцент4 2 10 2" xfId="682"/>
    <cellStyle name="60% - Акцент4 2 10 3" xfId="683"/>
    <cellStyle name="60% - Акцент4 2 10 4" xfId="684"/>
    <cellStyle name="60% - Акцент4 2 10 5" xfId="685"/>
    <cellStyle name="60% - Акцент4 2 11" xfId="686"/>
    <cellStyle name="60% - Акцент4 2 12" xfId="687"/>
    <cellStyle name="60% - Акцент4 2 13" xfId="688"/>
    <cellStyle name="60% - Акцент4 2 14" xfId="689"/>
    <cellStyle name="60% - Акцент4 2 15" xfId="690"/>
    <cellStyle name="60% - Акцент4 2 2" xfId="691"/>
    <cellStyle name="60% - Акцент4 2 3" xfId="692"/>
    <cellStyle name="60% - Акцент4 2 3 2" xfId="693"/>
    <cellStyle name="60% - Акцент4 2 4" xfId="694"/>
    <cellStyle name="60% - Акцент4 2 4 2" xfId="695"/>
    <cellStyle name="60% - Акцент4 2 5" xfId="696"/>
    <cellStyle name="60% - Акцент4 2 5 2" xfId="697"/>
    <cellStyle name="60% - Акцент4 2 5 2 2" xfId="698"/>
    <cellStyle name="60% - Акцент4 2 5 2 2 2" xfId="699"/>
    <cellStyle name="60% - Акцент4 2 5 2 3" xfId="700"/>
    <cellStyle name="60% - Акцент4 2 5 2 4" xfId="701"/>
    <cellStyle name="60% - Акцент4 2 5 3" xfId="702"/>
    <cellStyle name="60% - Акцент4 2 5 3 2" xfId="703"/>
    <cellStyle name="60% - Акцент4 2 5 4" xfId="704"/>
    <cellStyle name="60% - Акцент4 2 6" xfId="705"/>
    <cellStyle name="60% - Акцент4 2 6 2" xfId="706"/>
    <cellStyle name="60% - Акцент4 2 7" xfId="707"/>
    <cellStyle name="60% - Акцент4 2 8" xfId="708"/>
    <cellStyle name="60% - Акцент4 2 9" xfId="709"/>
    <cellStyle name="60% - Акцент4 2 9 2" xfId="710"/>
    <cellStyle name="60% - Акцент4 3" xfId="711"/>
    <cellStyle name="60% - Акцент4 4" xfId="712"/>
    <cellStyle name="60% - Акцент4 5" xfId="713"/>
    <cellStyle name="60% - Акцент4 5 2" xfId="714"/>
    <cellStyle name="60% - Акцент4 5 3" xfId="715"/>
    <cellStyle name="60% - Акцент4 5 4" xfId="716"/>
    <cellStyle name="60% - Акцент4 6" xfId="717"/>
    <cellStyle name="60% - Акцент4 7" xfId="718"/>
    <cellStyle name="60% - Акцент4 8" xfId="719"/>
    <cellStyle name="60% - Акцент4 9" xfId="720"/>
    <cellStyle name="60% - Акцент5 10" xfId="721"/>
    <cellStyle name="60% - Акцент5 10 2" xfId="722"/>
    <cellStyle name="60% - Акцент5 10 3" xfId="723"/>
    <cellStyle name="60% - Акцент5 10 4" xfId="724"/>
    <cellStyle name="60% - Акцент5 2" xfId="725"/>
    <cellStyle name="60% - Акцент5 2 10" xfId="726"/>
    <cellStyle name="60% - Акцент5 2 10 2" xfId="727"/>
    <cellStyle name="60% - Акцент5 2 10 3" xfId="728"/>
    <cellStyle name="60% - Акцент5 2 10 4" xfId="729"/>
    <cellStyle name="60% - Акцент5 2 10 5" xfId="730"/>
    <cellStyle name="60% - Акцент5 2 11" xfId="731"/>
    <cellStyle name="60% - Акцент5 2 12" xfId="732"/>
    <cellStyle name="60% - Акцент5 2 13" xfId="733"/>
    <cellStyle name="60% - Акцент5 2 14" xfId="734"/>
    <cellStyle name="60% - Акцент5 2 15" xfId="735"/>
    <cellStyle name="60% - Акцент5 2 2" xfId="736"/>
    <cellStyle name="60% - Акцент5 2 3" xfId="737"/>
    <cellStyle name="60% - Акцент5 2 3 2" xfId="738"/>
    <cellStyle name="60% - Акцент5 2 4" xfId="739"/>
    <cellStyle name="60% - Акцент5 2 4 2" xfId="740"/>
    <cellStyle name="60% - Акцент5 2 5" xfId="741"/>
    <cellStyle name="60% - Акцент5 2 5 2" xfId="742"/>
    <cellStyle name="60% - Акцент5 2 5 2 2" xfId="743"/>
    <cellStyle name="60% - Акцент5 2 5 2 2 2" xfId="744"/>
    <cellStyle name="60% - Акцент5 2 5 2 3" xfId="745"/>
    <cellStyle name="60% - Акцент5 2 5 2 4" xfId="746"/>
    <cellStyle name="60% - Акцент5 2 5 3" xfId="747"/>
    <cellStyle name="60% - Акцент5 2 5 3 2" xfId="748"/>
    <cellStyle name="60% - Акцент5 2 5 4" xfId="749"/>
    <cellStyle name="60% - Акцент5 2 6" xfId="750"/>
    <cellStyle name="60% - Акцент5 2 6 2" xfId="751"/>
    <cellStyle name="60% - Акцент5 2 7" xfId="752"/>
    <cellStyle name="60% - Акцент5 2 8" xfId="753"/>
    <cellStyle name="60% - Акцент5 2 9" xfId="754"/>
    <cellStyle name="60% - Акцент5 2 9 2" xfId="755"/>
    <cellStyle name="60% - Акцент5 3" xfId="756"/>
    <cellStyle name="60% - Акцент5 4" xfId="757"/>
    <cellStyle name="60% - Акцент5 5" xfId="758"/>
    <cellStyle name="60% - Акцент5 5 2" xfId="759"/>
    <cellStyle name="60% - Акцент5 5 3" xfId="760"/>
    <cellStyle name="60% - Акцент5 5 4" xfId="761"/>
    <cellStyle name="60% - Акцент5 6" xfId="762"/>
    <cellStyle name="60% - Акцент5 7" xfId="763"/>
    <cellStyle name="60% - Акцент5 8" xfId="764"/>
    <cellStyle name="60% - Акцент5 9" xfId="765"/>
    <cellStyle name="60% - Акцент6 10" xfId="766"/>
    <cellStyle name="60% - Акцент6 10 2" xfId="767"/>
    <cellStyle name="60% - Акцент6 10 3" xfId="768"/>
    <cellStyle name="60% - Акцент6 10 4" xfId="769"/>
    <cellStyle name="60% - Акцент6 2" xfId="770"/>
    <cellStyle name="60% - Акцент6 2 10" xfId="771"/>
    <cellStyle name="60% - Акцент6 2 10 2" xfId="772"/>
    <cellStyle name="60% - Акцент6 2 10 3" xfId="773"/>
    <cellStyle name="60% - Акцент6 2 10 4" xfId="774"/>
    <cellStyle name="60% - Акцент6 2 10 5" xfId="775"/>
    <cellStyle name="60% - Акцент6 2 11" xfId="776"/>
    <cellStyle name="60% - Акцент6 2 12" xfId="777"/>
    <cellStyle name="60% - Акцент6 2 13" xfId="778"/>
    <cellStyle name="60% - Акцент6 2 14" xfId="779"/>
    <cellStyle name="60% - Акцент6 2 15" xfId="780"/>
    <cellStyle name="60% - Акцент6 2 2" xfId="781"/>
    <cellStyle name="60% - Акцент6 2 3" xfId="782"/>
    <cellStyle name="60% - Акцент6 2 3 2" xfId="783"/>
    <cellStyle name="60% - Акцент6 2 4" xfId="784"/>
    <cellStyle name="60% - Акцент6 2 4 2" xfId="785"/>
    <cellStyle name="60% - Акцент6 2 5" xfId="786"/>
    <cellStyle name="60% - Акцент6 2 5 2" xfId="787"/>
    <cellStyle name="60% - Акцент6 2 5 2 2" xfId="788"/>
    <cellStyle name="60% - Акцент6 2 5 2 2 2" xfId="789"/>
    <cellStyle name="60% - Акцент6 2 5 2 3" xfId="790"/>
    <cellStyle name="60% - Акцент6 2 5 2 4" xfId="791"/>
    <cellStyle name="60% - Акцент6 2 5 3" xfId="792"/>
    <cellStyle name="60% - Акцент6 2 5 3 2" xfId="793"/>
    <cellStyle name="60% - Акцент6 2 5 4" xfId="794"/>
    <cellStyle name="60% - Акцент6 2 6" xfId="795"/>
    <cellStyle name="60% - Акцент6 2 6 2" xfId="796"/>
    <cellStyle name="60% - Акцент6 2 7" xfId="797"/>
    <cellStyle name="60% - Акцент6 2 8" xfId="798"/>
    <cellStyle name="60% - Акцент6 2 9" xfId="799"/>
    <cellStyle name="60% - Акцент6 2 9 2" xfId="800"/>
    <cellStyle name="60% - Акцент6 3" xfId="801"/>
    <cellStyle name="60% - Акцент6 4" xfId="802"/>
    <cellStyle name="60% - Акцент6 5" xfId="803"/>
    <cellStyle name="60% - Акцент6 5 2" xfId="804"/>
    <cellStyle name="60% - Акцент6 5 3" xfId="805"/>
    <cellStyle name="60% - Акцент6 5 4" xfId="806"/>
    <cellStyle name="60% - Акцент6 6" xfId="807"/>
    <cellStyle name="60% - Акцент6 7" xfId="808"/>
    <cellStyle name="60% - Акцент6 8" xfId="809"/>
    <cellStyle name="60% - Акцент6 9" xfId="810"/>
    <cellStyle name="Акцент1 10" xfId="811"/>
    <cellStyle name="Акцент1 10 2" xfId="812"/>
    <cellStyle name="Акцент1 10 3" xfId="813"/>
    <cellStyle name="Акцент1 10 4" xfId="814"/>
    <cellStyle name="Акцент1 2" xfId="815"/>
    <cellStyle name="Акцент1 2 10" xfId="816"/>
    <cellStyle name="Акцент1 2 10 2" xfId="817"/>
    <cellStyle name="Акцент1 2 10 3" xfId="818"/>
    <cellStyle name="Акцент1 2 10 4" xfId="819"/>
    <cellStyle name="Акцент1 2 10 5" xfId="820"/>
    <cellStyle name="Акцент1 2 11" xfId="821"/>
    <cellStyle name="Акцент1 2 12" xfId="822"/>
    <cellStyle name="Акцент1 2 13" xfId="823"/>
    <cellStyle name="Акцент1 2 14" xfId="824"/>
    <cellStyle name="Акцент1 2 15" xfId="825"/>
    <cellStyle name="Акцент1 2 2" xfId="826"/>
    <cellStyle name="Акцент1 2 3" xfId="827"/>
    <cellStyle name="Акцент1 2 3 2" xfId="828"/>
    <cellStyle name="Акцент1 2 4" xfId="829"/>
    <cellStyle name="Акцент1 2 4 2" xfId="830"/>
    <cellStyle name="Акцент1 2 5" xfId="831"/>
    <cellStyle name="Акцент1 2 5 2" xfId="832"/>
    <cellStyle name="Акцент1 2 5 2 2" xfId="833"/>
    <cellStyle name="Акцент1 2 5 2 2 2" xfId="834"/>
    <cellStyle name="Акцент1 2 5 2 3" xfId="835"/>
    <cellStyle name="Акцент1 2 5 2 4" xfId="836"/>
    <cellStyle name="Акцент1 2 5 3" xfId="837"/>
    <cellStyle name="Акцент1 2 5 3 2" xfId="838"/>
    <cellStyle name="Акцент1 2 5 4" xfId="839"/>
    <cellStyle name="Акцент1 2 6" xfId="840"/>
    <cellStyle name="Акцент1 2 6 2" xfId="841"/>
    <cellStyle name="Акцент1 2 7" xfId="842"/>
    <cellStyle name="Акцент1 2 8" xfId="843"/>
    <cellStyle name="Акцент1 2 9" xfId="844"/>
    <cellStyle name="Акцент1 2 9 2" xfId="845"/>
    <cellStyle name="Акцент1 3" xfId="846"/>
    <cellStyle name="Акцент1 4" xfId="847"/>
    <cellStyle name="Акцент1 5" xfId="848"/>
    <cellStyle name="Акцент1 5 2" xfId="849"/>
    <cellStyle name="Акцент1 5 3" xfId="850"/>
    <cellStyle name="Акцент1 5 4" xfId="851"/>
    <cellStyle name="Акцент1 6" xfId="852"/>
    <cellStyle name="Акцент1 7" xfId="853"/>
    <cellStyle name="Акцент1 8" xfId="854"/>
    <cellStyle name="Акцент1 9" xfId="855"/>
    <cellStyle name="Акцент2 10" xfId="856"/>
    <cellStyle name="Акцент2 10 2" xfId="857"/>
    <cellStyle name="Акцент2 10 3" xfId="858"/>
    <cellStyle name="Акцент2 10 4" xfId="859"/>
    <cellStyle name="Акцент2 2" xfId="860"/>
    <cellStyle name="Акцент2 2 10" xfId="861"/>
    <cellStyle name="Акцент2 2 10 2" xfId="862"/>
    <cellStyle name="Акцент2 2 10 3" xfId="863"/>
    <cellStyle name="Акцент2 2 10 4" xfId="864"/>
    <cellStyle name="Акцент2 2 10 5" xfId="865"/>
    <cellStyle name="Акцент2 2 11" xfId="866"/>
    <cellStyle name="Акцент2 2 12" xfId="867"/>
    <cellStyle name="Акцент2 2 13" xfId="868"/>
    <cellStyle name="Акцент2 2 14" xfId="869"/>
    <cellStyle name="Акцент2 2 15" xfId="870"/>
    <cellStyle name="Акцент2 2 2" xfId="871"/>
    <cellStyle name="Акцент2 2 3" xfId="872"/>
    <cellStyle name="Акцент2 2 3 2" xfId="873"/>
    <cellStyle name="Акцент2 2 4" xfId="874"/>
    <cellStyle name="Акцент2 2 4 2" xfId="875"/>
    <cellStyle name="Акцент2 2 5" xfId="876"/>
    <cellStyle name="Акцент2 2 5 2" xfId="877"/>
    <cellStyle name="Акцент2 2 5 2 2" xfId="878"/>
    <cellStyle name="Акцент2 2 5 2 2 2" xfId="879"/>
    <cellStyle name="Акцент2 2 5 2 3" xfId="880"/>
    <cellStyle name="Акцент2 2 5 2 4" xfId="881"/>
    <cellStyle name="Акцент2 2 5 3" xfId="882"/>
    <cellStyle name="Акцент2 2 5 3 2" xfId="883"/>
    <cellStyle name="Акцент2 2 5 4" xfId="884"/>
    <cellStyle name="Акцент2 2 6" xfId="885"/>
    <cellStyle name="Акцент2 2 6 2" xfId="886"/>
    <cellStyle name="Акцент2 2 7" xfId="887"/>
    <cellStyle name="Акцент2 2 8" xfId="888"/>
    <cellStyle name="Акцент2 2 9" xfId="889"/>
    <cellStyle name="Акцент2 2 9 2" xfId="890"/>
    <cellStyle name="Акцент2 3" xfId="891"/>
    <cellStyle name="Акцент2 4" xfId="892"/>
    <cellStyle name="Акцент2 5" xfId="893"/>
    <cellStyle name="Акцент2 5 2" xfId="894"/>
    <cellStyle name="Акцент2 5 3" xfId="895"/>
    <cellStyle name="Акцент2 5 4" xfId="896"/>
    <cellStyle name="Акцент2 6" xfId="897"/>
    <cellStyle name="Акцент2 7" xfId="898"/>
    <cellStyle name="Акцент2 8" xfId="899"/>
    <cellStyle name="Акцент2 9" xfId="900"/>
    <cellStyle name="Акцент3 10" xfId="901"/>
    <cellStyle name="Акцент3 10 2" xfId="902"/>
    <cellStyle name="Акцент3 10 3" xfId="903"/>
    <cellStyle name="Акцент3 10 4" xfId="904"/>
    <cellStyle name="Акцент3 2" xfId="905"/>
    <cellStyle name="Акцент3 2 10" xfId="906"/>
    <cellStyle name="Акцент3 2 10 2" xfId="907"/>
    <cellStyle name="Акцент3 2 10 3" xfId="908"/>
    <cellStyle name="Акцент3 2 10 4" xfId="909"/>
    <cellStyle name="Акцент3 2 10 5" xfId="910"/>
    <cellStyle name="Акцент3 2 11" xfId="911"/>
    <cellStyle name="Акцент3 2 12" xfId="912"/>
    <cellStyle name="Акцент3 2 13" xfId="913"/>
    <cellStyle name="Акцент3 2 14" xfId="914"/>
    <cellStyle name="Акцент3 2 15" xfId="915"/>
    <cellStyle name="Акцент3 2 2" xfId="916"/>
    <cellStyle name="Акцент3 2 3" xfId="917"/>
    <cellStyle name="Акцент3 2 3 2" xfId="918"/>
    <cellStyle name="Акцент3 2 4" xfId="919"/>
    <cellStyle name="Акцент3 2 4 2" xfId="920"/>
    <cellStyle name="Акцент3 2 5" xfId="921"/>
    <cellStyle name="Акцент3 2 5 2" xfId="922"/>
    <cellStyle name="Акцент3 2 5 2 2" xfId="923"/>
    <cellStyle name="Акцент3 2 5 2 2 2" xfId="924"/>
    <cellStyle name="Акцент3 2 5 2 3" xfId="925"/>
    <cellStyle name="Акцент3 2 5 2 4" xfId="926"/>
    <cellStyle name="Акцент3 2 5 3" xfId="927"/>
    <cellStyle name="Акцент3 2 5 3 2" xfId="928"/>
    <cellStyle name="Акцент3 2 5 4" xfId="929"/>
    <cellStyle name="Акцент3 2 6" xfId="930"/>
    <cellStyle name="Акцент3 2 6 2" xfId="931"/>
    <cellStyle name="Акцент3 2 7" xfId="932"/>
    <cellStyle name="Акцент3 2 8" xfId="933"/>
    <cellStyle name="Акцент3 2 9" xfId="934"/>
    <cellStyle name="Акцент3 2 9 2" xfId="935"/>
    <cellStyle name="Акцент3 3" xfId="936"/>
    <cellStyle name="Акцент3 4" xfId="937"/>
    <cellStyle name="Акцент3 5" xfId="938"/>
    <cellStyle name="Акцент3 5 2" xfId="939"/>
    <cellStyle name="Акцент3 5 3" xfId="940"/>
    <cellStyle name="Акцент3 5 4" xfId="941"/>
    <cellStyle name="Акцент3 6" xfId="942"/>
    <cellStyle name="Акцент3 7" xfId="943"/>
    <cellStyle name="Акцент3 8" xfId="944"/>
    <cellStyle name="Акцент3 9" xfId="945"/>
    <cellStyle name="Акцент4 10" xfId="946"/>
    <cellStyle name="Акцент4 10 2" xfId="947"/>
    <cellStyle name="Акцент4 10 3" xfId="948"/>
    <cellStyle name="Акцент4 10 4" xfId="949"/>
    <cellStyle name="Акцент4 2" xfId="950"/>
    <cellStyle name="Акцент4 2 10" xfId="951"/>
    <cellStyle name="Акцент4 2 10 2" xfId="952"/>
    <cellStyle name="Акцент4 2 10 3" xfId="953"/>
    <cellStyle name="Акцент4 2 10 4" xfId="954"/>
    <cellStyle name="Акцент4 2 10 5" xfId="955"/>
    <cellStyle name="Акцент4 2 11" xfId="956"/>
    <cellStyle name="Акцент4 2 12" xfId="957"/>
    <cellStyle name="Акцент4 2 13" xfId="958"/>
    <cellStyle name="Акцент4 2 14" xfId="959"/>
    <cellStyle name="Акцент4 2 15" xfId="960"/>
    <cellStyle name="Акцент4 2 2" xfId="961"/>
    <cellStyle name="Акцент4 2 3" xfId="962"/>
    <cellStyle name="Акцент4 2 3 2" xfId="963"/>
    <cellStyle name="Акцент4 2 4" xfId="964"/>
    <cellStyle name="Акцент4 2 4 2" xfId="965"/>
    <cellStyle name="Акцент4 2 5" xfId="966"/>
    <cellStyle name="Акцент4 2 5 2" xfId="967"/>
    <cellStyle name="Акцент4 2 5 2 2" xfId="968"/>
    <cellStyle name="Акцент4 2 5 2 2 2" xfId="969"/>
    <cellStyle name="Акцент4 2 5 2 3" xfId="970"/>
    <cellStyle name="Акцент4 2 5 2 4" xfId="971"/>
    <cellStyle name="Акцент4 2 5 3" xfId="972"/>
    <cellStyle name="Акцент4 2 5 3 2" xfId="973"/>
    <cellStyle name="Акцент4 2 5 4" xfId="974"/>
    <cellStyle name="Акцент4 2 6" xfId="975"/>
    <cellStyle name="Акцент4 2 6 2" xfId="976"/>
    <cellStyle name="Акцент4 2 7" xfId="977"/>
    <cellStyle name="Акцент4 2 8" xfId="978"/>
    <cellStyle name="Акцент4 2 9" xfId="979"/>
    <cellStyle name="Акцент4 2 9 2" xfId="980"/>
    <cellStyle name="Акцент4 3" xfId="981"/>
    <cellStyle name="Акцент4 4" xfId="982"/>
    <cellStyle name="Акцент4 5" xfId="983"/>
    <cellStyle name="Акцент4 5 2" xfId="984"/>
    <cellStyle name="Акцент4 5 3" xfId="985"/>
    <cellStyle name="Акцент4 5 4" xfId="986"/>
    <cellStyle name="Акцент4 6" xfId="987"/>
    <cellStyle name="Акцент4 7" xfId="988"/>
    <cellStyle name="Акцент4 8" xfId="989"/>
    <cellStyle name="Акцент4 9" xfId="990"/>
    <cellStyle name="Акцент5 10" xfId="991"/>
    <cellStyle name="Акцент5 10 2" xfId="992"/>
    <cellStyle name="Акцент5 10 3" xfId="993"/>
    <cellStyle name="Акцент5 10 4" xfId="994"/>
    <cellStyle name="Акцент5 2" xfId="995"/>
    <cellStyle name="Акцент5 2 10" xfId="996"/>
    <cellStyle name="Акцент5 2 10 2" xfId="997"/>
    <cellStyle name="Акцент5 2 10 3" xfId="998"/>
    <cellStyle name="Акцент5 2 10 4" xfId="999"/>
    <cellStyle name="Акцент5 2 10 5" xfId="1000"/>
    <cellStyle name="Акцент5 2 11" xfId="1001"/>
    <cellStyle name="Акцент5 2 12" xfId="1002"/>
    <cellStyle name="Акцент5 2 13" xfId="1003"/>
    <cellStyle name="Акцент5 2 14" xfId="1004"/>
    <cellStyle name="Акцент5 2 15" xfId="1005"/>
    <cellStyle name="Акцент5 2 2" xfId="1006"/>
    <cellStyle name="Акцент5 2 3" xfId="1007"/>
    <cellStyle name="Акцент5 2 3 2" xfId="1008"/>
    <cellStyle name="Акцент5 2 4" xfId="1009"/>
    <cellStyle name="Акцент5 2 4 2" xfId="1010"/>
    <cellStyle name="Акцент5 2 5" xfId="1011"/>
    <cellStyle name="Акцент5 2 5 2" xfId="1012"/>
    <cellStyle name="Акцент5 2 5 2 2" xfId="1013"/>
    <cellStyle name="Акцент5 2 5 2 2 2" xfId="1014"/>
    <cellStyle name="Акцент5 2 5 2 3" xfId="1015"/>
    <cellStyle name="Акцент5 2 5 2 4" xfId="1016"/>
    <cellStyle name="Акцент5 2 5 3" xfId="1017"/>
    <cellStyle name="Акцент5 2 5 3 2" xfId="1018"/>
    <cellStyle name="Акцент5 2 5 4" xfId="1019"/>
    <cellStyle name="Акцент5 2 6" xfId="1020"/>
    <cellStyle name="Акцент5 2 6 2" xfId="1021"/>
    <cellStyle name="Акцент5 2 7" xfId="1022"/>
    <cellStyle name="Акцент5 2 8" xfId="1023"/>
    <cellStyle name="Акцент5 2 9" xfId="1024"/>
    <cellStyle name="Акцент5 2 9 2" xfId="1025"/>
    <cellStyle name="Акцент5 3" xfId="1026"/>
    <cellStyle name="Акцент5 4" xfId="1027"/>
    <cellStyle name="Акцент5 5" xfId="1028"/>
    <cellStyle name="Акцент5 5 2" xfId="1029"/>
    <cellStyle name="Акцент5 5 3" xfId="1030"/>
    <cellStyle name="Акцент5 5 4" xfId="1031"/>
    <cellStyle name="Акцент5 6" xfId="1032"/>
    <cellStyle name="Акцент5 7" xfId="1033"/>
    <cellStyle name="Акцент5 8" xfId="1034"/>
    <cellStyle name="Акцент5 9" xfId="1035"/>
    <cellStyle name="Акцент6 10" xfId="1036"/>
    <cellStyle name="Акцент6 10 2" xfId="1037"/>
    <cellStyle name="Акцент6 10 3" xfId="1038"/>
    <cellStyle name="Акцент6 10 4" xfId="1039"/>
    <cellStyle name="Акцент6 2" xfId="1040"/>
    <cellStyle name="Акцент6 2 10" xfId="1041"/>
    <cellStyle name="Акцент6 2 10 2" xfId="1042"/>
    <cellStyle name="Акцент6 2 10 3" xfId="1043"/>
    <cellStyle name="Акцент6 2 10 4" xfId="1044"/>
    <cellStyle name="Акцент6 2 10 5" xfId="1045"/>
    <cellStyle name="Акцент6 2 11" xfId="1046"/>
    <cellStyle name="Акцент6 2 12" xfId="1047"/>
    <cellStyle name="Акцент6 2 13" xfId="1048"/>
    <cellStyle name="Акцент6 2 14" xfId="1049"/>
    <cellStyle name="Акцент6 2 15" xfId="1050"/>
    <cellStyle name="Акцент6 2 2" xfId="1051"/>
    <cellStyle name="Акцент6 2 3" xfId="1052"/>
    <cellStyle name="Акцент6 2 3 2" xfId="1053"/>
    <cellStyle name="Акцент6 2 4" xfId="1054"/>
    <cellStyle name="Акцент6 2 4 2" xfId="1055"/>
    <cellStyle name="Акцент6 2 5" xfId="1056"/>
    <cellStyle name="Акцент6 2 5 2" xfId="1057"/>
    <cellStyle name="Акцент6 2 5 2 2" xfId="1058"/>
    <cellStyle name="Акцент6 2 5 2 2 2" xfId="1059"/>
    <cellStyle name="Акцент6 2 5 2 3" xfId="1060"/>
    <cellStyle name="Акцент6 2 5 2 4" xfId="1061"/>
    <cellStyle name="Акцент6 2 5 3" xfId="1062"/>
    <cellStyle name="Акцент6 2 5 3 2" xfId="1063"/>
    <cellStyle name="Акцент6 2 5 4" xfId="1064"/>
    <cellStyle name="Акцент6 2 6" xfId="1065"/>
    <cellStyle name="Акцент6 2 6 2" xfId="1066"/>
    <cellStyle name="Акцент6 2 7" xfId="1067"/>
    <cellStyle name="Акцент6 2 8" xfId="1068"/>
    <cellStyle name="Акцент6 2 9" xfId="1069"/>
    <cellStyle name="Акцент6 2 9 2" xfId="1070"/>
    <cellStyle name="Акцент6 3" xfId="1071"/>
    <cellStyle name="Акцент6 4" xfId="1072"/>
    <cellStyle name="Акцент6 5" xfId="1073"/>
    <cellStyle name="Акцент6 5 2" xfId="1074"/>
    <cellStyle name="Акцент6 5 3" xfId="1075"/>
    <cellStyle name="Акцент6 5 4" xfId="1076"/>
    <cellStyle name="Акцент6 6" xfId="1077"/>
    <cellStyle name="Акцент6 7" xfId="1078"/>
    <cellStyle name="Акцент6 8" xfId="1079"/>
    <cellStyle name="Акцент6 9" xfId="1080"/>
    <cellStyle name="Ввод  10" xfId="1081"/>
    <cellStyle name="Ввод  10 2" xfId="1082"/>
    <cellStyle name="Ввод  10 3" xfId="1083"/>
    <cellStyle name="Ввод  10 4" xfId="1084"/>
    <cellStyle name="Ввод  2" xfId="1085"/>
    <cellStyle name="Ввод  2 10" xfId="1086"/>
    <cellStyle name="Ввод  2 10 2" xfId="1087"/>
    <cellStyle name="Ввод  2 10 3" xfId="1088"/>
    <cellStyle name="Ввод  2 10 4" xfId="1089"/>
    <cellStyle name="Ввод  2 10 5" xfId="1090"/>
    <cellStyle name="Ввод  2 11" xfId="1091"/>
    <cellStyle name="Ввод  2 12" xfId="1092"/>
    <cellStyle name="Ввод  2 13" xfId="1093"/>
    <cellStyle name="Ввод  2 14" xfId="1094"/>
    <cellStyle name="Ввод  2 15" xfId="1095"/>
    <cellStyle name="Ввод  2 2" xfId="1096"/>
    <cellStyle name="Ввод  2 3" xfId="1097"/>
    <cellStyle name="Ввод  2 3 2" xfId="1098"/>
    <cellStyle name="Ввод  2 4" xfId="1099"/>
    <cellStyle name="Ввод  2 4 2" xfId="1100"/>
    <cellStyle name="Ввод  2 5" xfId="1101"/>
    <cellStyle name="Ввод  2 5 2" xfId="1102"/>
    <cellStyle name="Ввод  2 5 2 2" xfId="1103"/>
    <cellStyle name="Ввод  2 5 2 2 2" xfId="1104"/>
    <cellStyle name="Ввод  2 5 2 3" xfId="1105"/>
    <cellStyle name="Ввод  2 5 2 4" xfId="1106"/>
    <cellStyle name="Ввод  2 5 3" xfId="1107"/>
    <cellStyle name="Ввод  2 5 3 2" xfId="1108"/>
    <cellStyle name="Ввод  2 5 4" xfId="1109"/>
    <cellStyle name="Ввод  2 6" xfId="1110"/>
    <cellStyle name="Ввод  2 6 2" xfId="1111"/>
    <cellStyle name="Ввод  2 7" xfId="1112"/>
    <cellStyle name="Ввод  2 8" xfId="1113"/>
    <cellStyle name="Ввод  2 9" xfId="1114"/>
    <cellStyle name="Ввод  2 9 2" xfId="1115"/>
    <cellStyle name="Ввод  3" xfId="1116"/>
    <cellStyle name="Ввод  4" xfId="1117"/>
    <cellStyle name="Ввод  5" xfId="1118"/>
    <cellStyle name="Ввод  5 2" xfId="1119"/>
    <cellStyle name="Ввод  5 3" xfId="1120"/>
    <cellStyle name="Ввод  5 4" xfId="1121"/>
    <cellStyle name="Ввод  6" xfId="1122"/>
    <cellStyle name="Ввод  7" xfId="1123"/>
    <cellStyle name="Ввод  8" xfId="1124"/>
    <cellStyle name="Ввод  9" xfId="1125"/>
    <cellStyle name="Вывод 10" xfId="1126"/>
    <cellStyle name="Вывод 10 2" xfId="1127"/>
    <cellStyle name="Вывод 10 3" xfId="1128"/>
    <cellStyle name="Вывод 10 4" xfId="1129"/>
    <cellStyle name="Вывод 2" xfId="1130"/>
    <cellStyle name="Вывод 2 10" xfId="1131"/>
    <cellStyle name="Вывод 2 10 2" xfId="1132"/>
    <cellStyle name="Вывод 2 10 3" xfId="1133"/>
    <cellStyle name="Вывод 2 10 4" xfId="1134"/>
    <cellStyle name="Вывод 2 10 5" xfId="1135"/>
    <cellStyle name="Вывод 2 11" xfId="1136"/>
    <cellStyle name="Вывод 2 12" xfId="1137"/>
    <cellStyle name="Вывод 2 13" xfId="1138"/>
    <cellStyle name="Вывод 2 14" xfId="1139"/>
    <cellStyle name="Вывод 2 15" xfId="1140"/>
    <cellStyle name="Вывод 2 2" xfId="1141"/>
    <cellStyle name="Вывод 2 3" xfId="1142"/>
    <cellStyle name="Вывод 2 3 2" xfId="1143"/>
    <cellStyle name="Вывод 2 4" xfId="1144"/>
    <cellStyle name="Вывод 2 4 2" xfId="1145"/>
    <cellStyle name="Вывод 2 5" xfId="1146"/>
    <cellStyle name="Вывод 2 5 2" xfId="1147"/>
    <cellStyle name="Вывод 2 5 2 2" xfId="1148"/>
    <cellStyle name="Вывод 2 5 2 2 2" xfId="1149"/>
    <cellStyle name="Вывод 2 5 2 3" xfId="1150"/>
    <cellStyle name="Вывод 2 5 2 4" xfId="1151"/>
    <cellStyle name="Вывод 2 5 3" xfId="1152"/>
    <cellStyle name="Вывод 2 5 3 2" xfId="1153"/>
    <cellStyle name="Вывод 2 5 4" xfId="1154"/>
    <cellStyle name="Вывод 2 6" xfId="1155"/>
    <cellStyle name="Вывод 2 6 2" xfId="1156"/>
    <cellStyle name="Вывод 2 7" xfId="1157"/>
    <cellStyle name="Вывод 2 8" xfId="1158"/>
    <cellStyle name="Вывод 2 9" xfId="1159"/>
    <cellStyle name="Вывод 2 9 2" xfId="1160"/>
    <cellStyle name="Вывод 3" xfId="1161"/>
    <cellStyle name="Вывод 4" xfId="1162"/>
    <cellStyle name="Вывод 5" xfId="1163"/>
    <cellStyle name="Вывод 5 2" xfId="1164"/>
    <cellStyle name="Вывод 5 3" xfId="1165"/>
    <cellStyle name="Вывод 5 4" xfId="1166"/>
    <cellStyle name="Вывод 6" xfId="1167"/>
    <cellStyle name="Вывод 7" xfId="1168"/>
    <cellStyle name="Вывод 8" xfId="1169"/>
    <cellStyle name="Вывод 9" xfId="1170"/>
    <cellStyle name="Вычисление 10" xfId="1171"/>
    <cellStyle name="Вычисление 10 2" xfId="1172"/>
    <cellStyle name="Вычисление 10 3" xfId="1173"/>
    <cellStyle name="Вычисление 10 4" xfId="1174"/>
    <cellStyle name="Вычисление 2" xfId="1175"/>
    <cellStyle name="Вычисление 2 10" xfId="1176"/>
    <cellStyle name="Вычисление 2 10 2" xfId="1177"/>
    <cellStyle name="Вычисление 2 10 3" xfId="1178"/>
    <cellStyle name="Вычисление 2 10 4" xfId="1179"/>
    <cellStyle name="Вычисление 2 10 5" xfId="1180"/>
    <cellStyle name="Вычисление 2 11" xfId="1181"/>
    <cellStyle name="Вычисление 2 12" xfId="1182"/>
    <cellStyle name="Вычисление 2 13" xfId="1183"/>
    <cellStyle name="Вычисление 2 14" xfId="1184"/>
    <cellStyle name="Вычисление 2 15" xfId="1185"/>
    <cellStyle name="Вычисление 2 2" xfId="1186"/>
    <cellStyle name="Вычисление 2 3" xfId="1187"/>
    <cellStyle name="Вычисление 2 3 2" xfId="1188"/>
    <cellStyle name="Вычисление 2 4" xfId="1189"/>
    <cellStyle name="Вычисление 2 4 2" xfId="1190"/>
    <cellStyle name="Вычисление 2 5" xfId="1191"/>
    <cellStyle name="Вычисление 2 5 2" xfId="1192"/>
    <cellStyle name="Вычисление 2 5 2 2" xfId="1193"/>
    <cellStyle name="Вычисление 2 5 2 2 2" xfId="1194"/>
    <cellStyle name="Вычисление 2 5 2 3" xfId="1195"/>
    <cellStyle name="Вычисление 2 5 2 4" xfId="1196"/>
    <cellStyle name="Вычисление 2 5 3" xfId="1197"/>
    <cellStyle name="Вычисление 2 5 3 2" xfId="1198"/>
    <cellStyle name="Вычисление 2 5 4" xfId="1199"/>
    <cellStyle name="Вычисление 2 6" xfId="1200"/>
    <cellStyle name="Вычисление 2 6 2" xfId="1201"/>
    <cellStyle name="Вычисление 2 7" xfId="1202"/>
    <cellStyle name="Вычисление 2 8" xfId="1203"/>
    <cellStyle name="Вычисление 2 9" xfId="1204"/>
    <cellStyle name="Вычисление 2 9 2" xfId="1205"/>
    <cellStyle name="Вычисление 3" xfId="1206"/>
    <cellStyle name="Вычисление 4" xfId="1207"/>
    <cellStyle name="Вычисление 5" xfId="1208"/>
    <cellStyle name="Вычисление 5 2" xfId="1209"/>
    <cellStyle name="Вычисление 5 3" xfId="1210"/>
    <cellStyle name="Вычисление 5 4" xfId="1211"/>
    <cellStyle name="Вычисление 6" xfId="1212"/>
    <cellStyle name="Вычисление 7" xfId="1213"/>
    <cellStyle name="Вычисление 8" xfId="1214"/>
    <cellStyle name="Вычисление 9" xfId="1215"/>
    <cellStyle name="Гиперссылка" xfId="2061" builtinId="8"/>
    <cellStyle name="Заголовок 1 10" xfId="1216"/>
    <cellStyle name="Заголовок 1 10 2" xfId="1217"/>
    <cellStyle name="Заголовок 1 10 3" xfId="1218"/>
    <cellStyle name="Заголовок 1 10 4" xfId="1219"/>
    <cellStyle name="Заголовок 1 2" xfId="1220"/>
    <cellStyle name="Заголовок 1 2 10" xfId="1221"/>
    <cellStyle name="Заголовок 1 2 11" xfId="1222"/>
    <cellStyle name="Заголовок 1 2 12" xfId="1223"/>
    <cellStyle name="Заголовок 1 2 13" xfId="1224"/>
    <cellStyle name="Заголовок 1 2 2" xfId="1225"/>
    <cellStyle name="Заголовок 1 2 3" xfId="1226"/>
    <cellStyle name="Заголовок 1 2 4" xfId="1227"/>
    <cellStyle name="Заголовок 1 2 5" xfId="1228"/>
    <cellStyle name="Заголовок 1 2 6" xfId="1229"/>
    <cellStyle name="Заголовок 1 2 7" xfId="1230"/>
    <cellStyle name="Заголовок 1 2 8" xfId="1231"/>
    <cellStyle name="Заголовок 1 2 9" xfId="1232"/>
    <cellStyle name="Заголовок 1 3" xfId="1233"/>
    <cellStyle name="Заголовок 1 4" xfId="1234"/>
    <cellStyle name="Заголовок 1 5" xfId="1235"/>
    <cellStyle name="Заголовок 1 5 2" xfId="1236"/>
    <cellStyle name="Заголовок 1 5 3" xfId="1237"/>
    <cellStyle name="Заголовок 1 5 4" xfId="1238"/>
    <cellStyle name="Заголовок 1 6" xfId="1239"/>
    <cellStyle name="Заголовок 1 7" xfId="1240"/>
    <cellStyle name="Заголовок 1 8" xfId="1241"/>
    <cellStyle name="Заголовок 1 9" xfId="1242"/>
    <cellStyle name="Заголовок 2 10" xfId="1243"/>
    <cellStyle name="Заголовок 2 10 2" xfId="1244"/>
    <cellStyle name="Заголовок 2 10 3" xfId="1245"/>
    <cellStyle name="Заголовок 2 10 4" xfId="1246"/>
    <cellStyle name="Заголовок 2 2" xfId="1247"/>
    <cellStyle name="Заголовок 2 2 10" xfId="1248"/>
    <cellStyle name="Заголовок 2 2 11" xfId="1249"/>
    <cellStyle name="Заголовок 2 2 12" xfId="1250"/>
    <cellStyle name="Заголовок 2 2 13" xfId="1251"/>
    <cellStyle name="Заголовок 2 2 2" xfId="1252"/>
    <cellStyle name="Заголовок 2 2 3" xfId="1253"/>
    <cellStyle name="Заголовок 2 2 4" xfId="1254"/>
    <cellStyle name="Заголовок 2 2 5" xfId="1255"/>
    <cellStyle name="Заголовок 2 2 6" xfId="1256"/>
    <cellStyle name="Заголовок 2 2 7" xfId="1257"/>
    <cellStyle name="Заголовок 2 2 8" xfId="1258"/>
    <cellStyle name="Заголовок 2 2 9" xfId="1259"/>
    <cellStyle name="Заголовок 2 3" xfId="1260"/>
    <cellStyle name="Заголовок 2 4" xfId="1261"/>
    <cellStyle name="Заголовок 2 5" xfId="1262"/>
    <cellStyle name="Заголовок 2 5 2" xfId="1263"/>
    <cellStyle name="Заголовок 2 5 3" xfId="1264"/>
    <cellStyle name="Заголовок 2 5 4" xfId="1265"/>
    <cellStyle name="Заголовок 2 6" xfId="1266"/>
    <cellStyle name="Заголовок 2 7" xfId="1267"/>
    <cellStyle name="Заголовок 2 8" xfId="1268"/>
    <cellStyle name="Заголовок 2 9" xfId="1269"/>
    <cellStyle name="Заголовок 3 10" xfId="1270"/>
    <cellStyle name="Заголовок 3 10 2" xfId="1271"/>
    <cellStyle name="Заголовок 3 10 3" xfId="1272"/>
    <cellStyle name="Заголовок 3 10 4" xfId="1273"/>
    <cellStyle name="Заголовок 3 2" xfId="1274"/>
    <cellStyle name="Заголовок 3 2 10" xfId="1275"/>
    <cellStyle name="Заголовок 3 2 11" xfId="1276"/>
    <cellStyle name="Заголовок 3 2 12" xfId="1277"/>
    <cellStyle name="Заголовок 3 2 13" xfId="1278"/>
    <cellStyle name="Заголовок 3 2 2" xfId="1279"/>
    <cellStyle name="Заголовок 3 2 3" xfId="1280"/>
    <cellStyle name="Заголовок 3 2 4" xfId="1281"/>
    <cellStyle name="Заголовок 3 2 5" xfId="1282"/>
    <cellStyle name="Заголовок 3 2 6" xfId="1283"/>
    <cellStyle name="Заголовок 3 2 7" xfId="1284"/>
    <cellStyle name="Заголовок 3 2 8" xfId="1285"/>
    <cellStyle name="Заголовок 3 2 9" xfId="1286"/>
    <cellStyle name="Заголовок 3 3" xfId="1287"/>
    <cellStyle name="Заголовок 3 4" xfId="1288"/>
    <cellStyle name="Заголовок 3 5" xfId="1289"/>
    <cellStyle name="Заголовок 3 5 2" xfId="1290"/>
    <cellStyle name="Заголовок 3 5 3" xfId="1291"/>
    <cellStyle name="Заголовок 3 5 4" xfId="1292"/>
    <cellStyle name="Заголовок 3 6" xfId="1293"/>
    <cellStyle name="Заголовок 3 7" xfId="1294"/>
    <cellStyle name="Заголовок 3 8" xfId="1295"/>
    <cellStyle name="Заголовок 3 9" xfId="1296"/>
    <cellStyle name="Заголовок 4 10" xfId="1297"/>
    <cellStyle name="Заголовок 4 10 2" xfId="1298"/>
    <cellStyle name="Заголовок 4 10 3" xfId="1299"/>
    <cellStyle name="Заголовок 4 10 4" xfId="1300"/>
    <cellStyle name="Заголовок 4 2" xfId="1301"/>
    <cellStyle name="Заголовок 4 2 10" xfId="1302"/>
    <cellStyle name="Заголовок 4 2 11" xfId="1303"/>
    <cellStyle name="Заголовок 4 2 12" xfId="1304"/>
    <cellStyle name="Заголовок 4 2 13" xfId="1305"/>
    <cellStyle name="Заголовок 4 2 2" xfId="1306"/>
    <cellStyle name="Заголовок 4 2 3" xfId="1307"/>
    <cellStyle name="Заголовок 4 2 4" xfId="1308"/>
    <cellStyle name="Заголовок 4 2 5" xfId="1309"/>
    <cellStyle name="Заголовок 4 2 6" xfId="1310"/>
    <cellStyle name="Заголовок 4 2 7" xfId="1311"/>
    <cellStyle name="Заголовок 4 2 8" xfId="1312"/>
    <cellStyle name="Заголовок 4 2 9" xfId="1313"/>
    <cellStyle name="Заголовок 4 3" xfId="1314"/>
    <cellStyle name="Заголовок 4 4" xfId="1315"/>
    <cellStyle name="Заголовок 4 5" xfId="1316"/>
    <cellStyle name="Заголовок 4 5 2" xfId="1317"/>
    <cellStyle name="Заголовок 4 5 3" xfId="1318"/>
    <cellStyle name="Заголовок 4 5 4" xfId="1319"/>
    <cellStyle name="Заголовок 4 6" xfId="1320"/>
    <cellStyle name="Заголовок 4 7" xfId="1321"/>
    <cellStyle name="Заголовок 4 8" xfId="1322"/>
    <cellStyle name="Заголовок 4 9" xfId="1323"/>
    <cellStyle name="Итог 10" xfId="1324"/>
    <cellStyle name="Итог 10 2" xfId="1325"/>
    <cellStyle name="Итог 10 3" xfId="1326"/>
    <cellStyle name="Итог 10 4" xfId="1327"/>
    <cellStyle name="Итог 2" xfId="1328"/>
    <cellStyle name="Итог 2 10" xfId="1329"/>
    <cellStyle name="Итог 2 11" xfId="1330"/>
    <cellStyle name="Итог 2 12" xfId="1331"/>
    <cellStyle name="Итог 2 13" xfId="1332"/>
    <cellStyle name="Итог 2 2" xfId="1333"/>
    <cellStyle name="Итог 2 3" xfId="1334"/>
    <cellStyle name="Итог 2 4" xfId="1335"/>
    <cellStyle name="Итог 2 5" xfId="1336"/>
    <cellStyle name="Итог 2 6" xfId="1337"/>
    <cellStyle name="Итог 2 7" xfId="1338"/>
    <cellStyle name="Итог 2 8" xfId="1339"/>
    <cellStyle name="Итог 2 9" xfId="1340"/>
    <cellStyle name="Итог 3" xfId="1341"/>
    <cellStyle name="Итог 4" xfId="1342"/>
    <cellStyle name="Итог 5" xfId="1343"/>
    <cellStyle name="Итог 5 2" xfId="1344"/>
    <cellStyle name="Итог 5 3" xfId="1345"/>
    <cellStyle name="Итог 5 4" xfId="1346"/>
    <cellStyle name="Итог 6" xfId="1347"/>
    <cellStyle name="Итог 7" xfId="1348"/>
    <cellStyle name="Итог 8" xfId="1349"/>
    <cellStyle name="Итог 9" xfId="1350"/>
    <cellStyle name="Контрольная ячейка 10" xfId="1351"/>
    <cellStyle name="Контрольная ячейка 10 2" xfId="1352"/>
    <cellStyle name="Контрольная ячейка 10 3" xfId="1353"/>
    <cellStyle name="Контрольная ячейка 10 4" xfId="1354"/>
    <cellStyle name="Контрольная ячейка 2" xfId="1355"/>
    <cellStyle name="Контрольная ячейка 2 10" xfId="1356"/>
    <cellStyle name="Контрольная ячейка 2 10 2" xfId="1357"/>
    <cellStyle name="Контрольная ячейка 2 10 3" xfId="1358"/>
    <cellStyle name="Контрольная ячейка 2 10 4" xfId="1359"/>
    <cellStyle name="Контрольная ячейка 2 10 5" xfId="1360"/>
    <cellStyle name="Контрольная ячейка 2 11" xfId="1361"/>
    <cellStyle name="Контрольная ячейка 2 12" xfId="1362"/>
    <cellStyle name="Контрольная ячейка 2 13" xfId="1363"/>
    <cellStyle name="Контрольная ячейка 2 14" xfId="1364"/>
    <cellStyle name="Контрольная ячейка 2 15" xfId="1365"/>
    <cellStyle name="Контрольная ячейка 2 2" xfId="1366"/>
    <cellStyle name="Контрольная ячейка 2 3" xfId="1367"/>
    <cellStyle name="Контрольная ячейка 2 3 2" xfId="1368"/>
    <cellStyle name="Контрольная ячейка 2 4" xfId="1369"/>
    <cellStyle name="Контрольная ячейка 2 4 2" xfId="1370"/>
    <cellStyle name="Контрольная ячейка 2 5" xfId="1371"/>
    <cellStyle name="Контрольная ячейка 2 5 2" xfId="1372"/>
    <cellStyle name="Контрольная ячейка 2 5 2 2" xfId="1373"/>
    <cellStyle name="Контрольная ячейка 2 5 2 2 2" xfId="1374"/>
    <cellStyle name="Контрольная ячейка 2 5 2 3" xfId="1375"/>
    <cellStyle name="Контрольная ячейка 2 5 2 4" xfId="1376"/>
    <cellStyle name="Контрольная ячейка 2 5 3" xfId="1377"/>
    <cellStyle name="Контрольная ячейка 2 5 3 2" xfId="1378"/>
    <cellStyle name="Контрольная ячейка 2 5 4" xfId="1379"/>
    <cellStyle name="Контрольная ячейка 2 6" xfId="1380"/>
    <cellStyle name="Контрольная ячейка 2 6 2" xfId="1381"/>
    <cellStyle name="Контрольная ячейка 2 7" xfId="1382"/>
    <cellStyle name="Контрольная ячейка 2 8" xfId="1383"/>
    <cellStyle name="Контрольная ячейка 2 9" xfId="1384"/>
    <cellStyle name="Контрольная ячейка 2 9 2" xfId="1385"/>
    <cellStyle name="Контрольная ячейка 3" xfId="1386"/>
    <cellStyle name="Контрольная ячейка 4" xfId="1387"/>
    <cellStyle name="Контрольная ячейка 5" xfId="1388"/>
    <cellStyle name="Контрольная ячейка 5 2" xfId="1389"/>
    <cellStyle name="Контрольная ячейка 5 3" xfId="1390"/>
    <cellStyle name="Контрольная ячейка 5 4" xfId="1391"/>
    <cellStyle name="Контрольная ячейка 6" xfId="1392"/>
    <cellStyle name="Контрольная ячейка 7" xfId="1393"/>
    <cellStyle name="Контрольная ячейка 8" xfId="1394"/>
    <cellStyle name="Контрольная ячейка 9" xfId="1395"/>
    <cellStyle name="Название 10" xfId="1396"/>
    <cellStyle name="Название 10 2" xfId="1397"/>
    <cellStyle name="Название 10 3" xfId="1398"/>
    <cellStyle name="Название 10 4" xfId="1399"/>
    <cellStyle name="Название 2" xfId="1400"/>
    <cellStyle name="Название 2 10" xfId="1401"/>
    <cellStyle name="Название 2 11" xfId="1402"/>
    <cellStyle name="Название 2 12" xfId="1403"/>
    <cellStyle name="Название 2 13" xfId="1404"/>
    <cellStyle name="Название 2 2" xfId="1405"/>
    <cellStyle name="Название 2 3" xfId="1406"/>
    <cellStyle name="Название 2 4" xfId="1407"/>
    <cellStyle name="Название 2 5" xfId="1408"/>
    <cellStyle name="Название 2 6" xfId="1409"/>
    <cellStyle name="Название 2 7" xfId="1410"/>
    <cellStyle name="Название 2 8" xfId="1411"/>
    <cellStyle name="Название 2 9" xfId="1412"/>
    <cellStyle name="Название 3" xfId="1413"/>
    <cellStyle name="Название 4" xfId="1414"/>
    <cellStyle name="Название 5" xfId="1415"/>
    <cellStyle name="Название 5 2" xfId="1416"/>
    <cellStyle name="Название 5 3" xfId="1417"/>
    <cellStyle name="Название 5 4" xfId="1418"/>
    <cellStyle name="Название 6" xfId="1419"/>
    <cellStyle name="Название 7" xfId="1420"/>
    <cellStyle name="Название 8" xfId="1421"/>
    <cellStyle name="Название 9" xfId="1422"/>
    <cellStyle name="Нейтральный 10" xfId="1423"/>
    <cellStyle name="Нейтральный 10 2" xfId="1424"/>
    <cellStyle name="Нейтральный 10 3" xfId="1425"/>
    <cellStyle name="Нейтральный 10 4" xfId="1426"/>
    <cellStyle name="Нейтральный 2" xfId="1427"/>
    <cellStyle name="Нейтральный 2 10" xfId="1428"/>
    <cellStyle name="Нейтральный 2 10 2" xfId="1429"/>
    <cellStyle name="Нейтральный 2 10 3" xfId="1430"/>
    <cellStyle name="Нейтральный 2 10 4" xfId="1431"/>
    <cellStyle name="Нейтральный 2 10 5" xfId="1432"/>
    <cellStyle name="Нейтральный 2 11" xfId="1433"/>
    <cellStyle name="Нейтральный 2 12" xfId="1434"/>
    <cellStyle name="Нейтральный 2 13" xfId="1435"/>
    <cellStyle name="Нейтральный 2 14" xfId="1436"/>
    <cellStyle name="Нейтральный 2 15" xfId="1437"/>
    <cellStyle name="Нейтральный 2 2" xfId="1438"/>
    <cellStyle name="Нейтральный 2 3" xfId="1439"/>
    <cellStyle name="Нейтральный 2 3 2" xfId="1440"/>
    <cellStyle name="Нейтральный 2 4" xfId="1441"/>
    <cellStyle name="Нейтральный 2 4 2" xfId="1442"/>
    <cellStyle name="Нейтральный 2 5" xfId="1443"/>
    <cellStyle name="Нейтральный 2 5 2" xfId="1444"/>
    <cellStyle name="Нейтральный 2 5 2 2" xfId="1445"/>
    <cellStyle name="Нейтральный 2 5 2 2 2" xfId="1446"/>
    <cellStyle name="Нейтральный 2 5 2 3" xfId="1447"/>
    <cellStyle name="Нейтральный 2 5 2 4" xfId="1448"/>
    <cellStyle name="Нейтральный 2 5 3" xfId="1449"/>
    <cellStyle name="Нейтральный 2 5 3 2" xfId="1450"/>
    <cellStyle name="Нейтральный 2 5 4" xfId="1451"/>
    <cellStyle name="Нейтральный 2 6" xfId="1452"/>
    <cellStyle name="Нейтральный 2 6 2" xfId="1453"/>
    <cellStyle name="Нейтральный 2 7" xfId="1454"/>
    <cellStyle name="Нейтральный 2 8" xfId="1455"/>
    <cellStyle name="Нейтральный 2 9" xfId="1456"/>
    <cellStyle name="Нейтральный 2 9 2" xfId="1457"/>
    <cellStyle name="Нейтральный 3" xfId="1458"/>
    <cellStyle name="Нейтральный 4" xfId="1459"/>
    <cellStyle name="Нейтральный 5" xfId="1460"/>
    <cellStyle name="Нейтральный 5 2" xfId="1461"/>
    <cellStyle name="Нейтральный 5 3" xfId="1462"/>
    <cellStyle name="Нейтральный 5 4" xfId="1463"/>
    <cellStyle name="Нейтральный 6" xfId="1464"/>
    <cellStyle name="Нейтральный 7" xfId="1465"/>
    <cellStyle name="Нейтральный 8" xfId="1466"/>
    <cellStyle name="Нейтральный 9" xfId="1467"/>
    <cellStyle name="Обычный" xfId="0" builtinId="0"/>
    <cellStyle name="Обычный 2" xfId="1468"/>
    <cellStyle name="Обычный 2 10" xfId="1469"/>
    <cellStyle name="Обычный 2 11" xfId="1470"/>
    <cellStyle name="Обычный 2 11 10" xfId="1471"/>
    <cellStyle name="Обычный 2 11 11" xfId="1472"/>
    <cellStyle name="Обычный 2 11 12" xfId="1473"/>
    <cellStyle name="Обычный 2 11 13" xfId="1474"/>
    <cellStyle name="Обычный 2 11 2" xfId="1475"/>
    <cellStyle name="Обычный 2 11 3" xfId="1476"/>
    <cellStyle name="Обычный 2 11 4" xfId="1477"/>
    <cellStyle name="Обычный 2 11 5" xfId="1478"/>
    <cellStyle name="Обычный 2 11 6" xfId="1479"/>
    <cellStyle name="Обычный 2 11 7" xfId="1480"/>
    <cellStyle name="Обычный 2 11 8" xfId="1481"/>
    <cellStyle name="Обычный 2 11 9" xfId="1482"/>
    <cellStyle name="Обычный 2 12" xfId="1483"/>
    <cellStyle name="Обычный 2 13" xfId="1484"/>
    <cellStyle name="Обычный 2 14" xfId="1485"/>
    <cellStyle name="Обычный 2 15" xfId="1486"/>
    <cellStyle name="Обычный 2 16" xfId="1487"/>
    <cellStyle name="Обычный 2 17" xfId="1488"/>
    <cellStyle name="Обычный 2 18" xfId="1489"/>
    <cellStyle name="Обычный 2 19" xfId="1490"/>
    <cellStyle name="Обычный 2 2" xfId="1491"/>
    <cellStyle name="Обычный 2 2 10" xfId="1492"/>
    <cellStyle name="Обычный 2 2 11" xfId="1493"/>
    <cellStyle name="Обычный 2 2 11 2" xfId="1494"/>
    <cellStyle name="Обычный 2 2 12" xfId="1495"/>
    <cellStyle name="Обычный 2 2 13" xfId="1496"/>
    <cellStyle name="Обычный 2 2 14" xfId="1497"/>
    <cellStyle name="Обычный 2 2 14 2" xfId="1498"/>
    <cellStyle name="Обычный 2 2 14 3" xfId="1499"/>
    <cellStyle name="Обычный 2 2 14 4" xfId="1500"/>
    <cellStyle name="Обычный 2 2 14 5" xfId="1501"/>
    <cellStyle name="Обычный 2 2 15" xfId="1502"/>
    <cellStyle name="Обычный 2 2 16" xfId="1503"/>
    <cellStyle name="Обычный 2 2 17" xfId="1504"/>
    <cellStyle name="Обычный 2 2 2" xfId="1505"/>
    <cellStyle name="Обычный 2 2 2 10" xfId="1506"/>
    <cellStyle name="Обычный 2 2 2 10 2" xfId="1507"/>
    <cellStyle name="Обычный 2 2 2 10 3" xfId="1508"/>
    <cellStyle name="Обычный 2 2 2 10 4" xfId="1509"/>
    <cellStyle name="Обычный 2 2 2 10 5" xfId="1510"/>
    <cellStyle name="Обычный 2 2 2 11" xfId="1511"/>
    <cellStyle name="Обычный 2 2 2 12" xfId="1512"/>
    <cellStyle name="Обычный 2 2 2 13" xfId="1513"/>
    <cellStyle name="Обычный 2 2 2 2" xfId="1514"/>
    <cellStyle name="Обычный 2 2 2 2 10" xfId="1515"/>
    <cellStyle name="Обычный 2 2 2 2 10 2" xfId="1516"/>
    <cellStyle name="Обычный 2 2 2 2 10 3" xfId="1517"/>
    <cellStyle name="Обычный 2 2 2 2 10 4" xfId="1518"/>
    <cellStyle name="Обычный 2 2 2 2 10 5" xfId="1519"/>
    <cellStyle name="Обычный 2 2 2 2 11" xfId="1520"/>
    <cellStyle name="Обычный 2 2 2 2 12" xfId="1521"/>
    <cellStyle name="Обычный 2 2 2 2 13" xfId="1522"/>
    <cellStyle name="Обычный 2 2 2 2 2" xfId="1523"/>
    <cellStyle name="Обычный 2 2 2 2 2 10" xfId="1524"/>
    <cellStyle name="Обычный 2 2 2 2 2 11" xfId="1525"/>
    <cellStyle name="Обычный 2 2 2 2 2 12" xfId="1526"/>
    <cellStyle name="Обычный 2 2 2 2 2 2" xfId="1527"/>
    <cellStyle name="Обычный 2 2 2 2 2 2 10" xfId="1528"/>
    <cellStyle name="Обычный 2 2 2 2 2 2 11" xfId="1529"/>
    <cellStyle name="Обычный 2 2 2 2 2 2 12" xfId="1530"/>
    <cellStyle name="Обычный 2 2 2 2 2 2 2" xfId="1531"/>
    <cellStyle name="Обычный 2 2 2 2 2 2 2 10" xfId="1532"/>
    <cellStyle name="Обычный 2 2 2 2 2 2 2 11" xfId="1533"/>
    <cellStyle name="Обычный 2 2 2 2 2 2 2 2" xfId="1534"/>
    <cellStyle name="Обычный 2 2 2 2 2 2 2 2 10" xfId="1535"/>
    <cellStyle name="Обычный 2 2 2 2 2 2 2 2 11" xfId="1536"/>
    <cellStyle name="Обычный 2 2 2 2 2 2 2 2 2" xfId="1537"/>
    <cellStyle name="Обычный 2 2 2 2 2 2 2 2 2 2" xfId="1538"/>
    <cellStyle name="Обычный 2 2 2 2 2 2 2 2 2 2 2" xfId="1539"/>
    <cellStyle name="Обычный 2 2 2 2 2 2 2 2 2 2 2 2" xfId="1540"/>
    <cellStyle name="Обычный 2 2 2 2 2 2 2 2 2 2 2 2 2" xfId="1541"/>
    <cellStyle name="Обычный 2 2 2 2 2 2 2 2 2 2 2 2 2 2" xfId="1542"/>
    <cellStyle name="Обычный 2 2 2 2 2 2 2 2 2 2 2 2 2 2 2" xfId="1543"/>
    <cellStyle name="Обычный 2 2 2 2 2 2 2 2 2 2 2 2 2 2 2 2" xfId="1544"/>
    <cellStyle name="Обычный 2 2 2 2 2 2 2 2 2 2 2 2 2 2 2 2 2" xfId="1545"/>
    <cellStyle name="Обычный 2 2 2 2 2 2 2 2 2 2 2 2 2 2 2 2 2 2" xfId="1546"/>
    <cellStyle name="Обычный 2 2 2 2 2 2 2 2 2 2 2 2 2 2 2 3" xfId="1547"/>
    <cellStyle name="Обычный 2 2 2 2 2 2 2 2 2 2 2 2 2 2 2 4" xfId="1548"/>
    <cellStyle name="Обычный 2 2 2 2 2 2 2 2 2 2 2 2 2 2 2 5" xfId="1549"/>
    <cellStyle name="Обычный 2 2 2 2 2 2 2 2 2 2 2 2 2 2 3" xfId="1550"/>
    <cellStyle name="Обычный 2 2 2 2 2 2 2 2 2 2 2 2 2 2 4" xfId="1551"/>
    <cellStyle name="Обычный 2 2 2 2 2 2 2 2 2 2 2 2 2 2 5" xfId="1552"/>
    <cellStyle name="Обычный 2 2 2 2 2 2 2 2 2 2 2 2 2 2 6" xfId="1553"/>
    <cellStyle name="Обычный 2 2 2 2 2 2 2 2 2 2 2 2 2 3" xfId="1554"/>
    <cellStyle name="Обычный 2 2 2 2 2 2 2 2 2 2 2 2 2 3 2" xfId="1555"/>
    <cellStyle name="Обычный 2 2 2 2 2 2 2 2 2 2 2 2 2 3 3" xfId="1556"/>
    <cellStyle name="Обычный 2 2 2 2 2 2 2 2 2 2 2 2 2 3 4" xfId="1557"/>
    <cellStyle name="Обычный 2 2 2 2 2 2 2 2 2 2 2 2 2 3 5" xfId="1558"/>
    <cellStyle name="Обычный 2 2 2 2 2 2 2 2 2 2 2 2 2 4" xfId="1559"/>
    <cellStyle name="Обычный 2 2 2 2 2 2 2 2 2 2 2 2 2 5" xfId="1560"/>
    <cellStyle name="Обычный 2 2 2 2 2 2 2 2 2 2 2 2 2 6" xfId="1561"/>
    <cellStyle name="Обычный 2 2 2 2 2 2 2 2 2 2 2 2 3" xfId="1562"/>
    <cellStyle name="Обычный 2 2 2 2 2 2 2 2 2 2 2 2 4" xfId="1563"/>
    <cellStyle name="Обычный 2 2 2 2 2 2 2 2 2 2 2 2 4 2" xfId="1564"/>
    <cellStyle name="Обычный 2 2 2 2 2 2 2 2 2 2 2 2 4 3" xfId="1565"/>
    <cellStyle name="Обычный 2 2 2 2 2 2 2 2 2 2 2 2 4 4" xfId="1566"/>
    <cellStyle name="Обычный 2 2 2 2 2 2 2 2 2 2 2 2 4 5" xfId="1567"/>
    <cellStyle name="Обычный 2 2 2 2 2 2 2 2 2 2 2 2 5" xfId="1568"/>
    <cellStyle name="Обычный 2 2 2 2 2 2 2 2 2 2 2 2 6" xfId="1569"/>
    <cellStyle name="Обычный 2 2 2 2 2 2 2 2 2 2 2 2 7" xfId="1570"/>
    <cellStyle name="Обычный 2 2 2 2 2 2 2 2 2 2 2 3" xfId="1571"/>
    <cellStyle name="Обычный 2 2 2 2 2 2 2 2 2 2 2 3 2" xfId="1572"/>
    <cellStyle name="Обычный 2 2 2 2 2 2 2 2 2 2 2 4" xfId="1573"/>
    <cellStyle name="Обычный 2 2 2 2 2 2 2 2 2 2 2 4 2" xfId="1574"/>
    <cellStyle name="Обычный 2 2 2 2 2 2 2 2 2 2 2 4 3" xfId="1575"/>
    <cellStyle name="Обычный 2 2 2 2 2 2 2 2 2 2 2 4 4" xfId="1576"/>
    <cellStyle name="Обычный 2 2 2 2 2 2 2 2 2 2 2 4 5" xfId="1577"/>
    <cellStyle name="Обычный 2 2 2 2 2 2 2 2 2 2 2 5" xfId="1578"/>
    <cellStyle name="Обычный 2 2 2 2 2 2 2 2 2 2 2 6" xfId="1579"/>
    <cellStyle name="Обычный 2 2 2 2 2 2 2 2 2 2 2 7" xfId="1580"/>
    <cellStyle name="Обычный 2 2 2 2 2 2 2 2 2 2 3" xfId="1581"/>
    <cellStyle name="Обычный 2 2 2 2 2 2 2 2 2 2 4" xfId="1582"/>
    <cellStyle name="Обычный 2 2 2 2 2 2 2 2 2 2 5" xfId="1583"/>
    <cellStyle name="Обычный 2 2 2 2 2 2 2 2 2 2 5 2" xfId="1584"/>
    <cellStyle name="Обычный 2 2 2 2 2 2 2 2 2 2 6" xfId="1585"/>
    <cellStyle name="Обычный 2 2 2 2 2 2 2 2 2 2 6 2" xfId="1586"/>
    <cellStyle name="Обычный 2 2 2 2 2 2 2 2 2 2 6 3" xfId="1587"/>
    <cellStyle name="Обычный 2 2 2 2 2 2 2 2 2 2 6 4" xfId="1588"/>
    <cellStyle name="Обычный 2 2 2 2 2 2 2 2 2 2 6 5" xfId="1589"/>
    <cellStyle name="Обычный 2 2 2 2 2 2 2 2 2 2 7" xfId="1590"/>
    <cellStyle name="Обычный 2 2 2 2 2 2 2 2 2 2 8" xfId="1591"/>
    <cellStyle name="Обычный 2 2 2 2 2 2 2 2 2 2 9" xfId="1592"/>
    <cellStyle name="Обычный 2 2 2 2 2 2 2 2 2 3" xfId="1593"/>
    <cellStyle name="Обычный 2 2 2 2 2 2 2 2 2 3 2" xfId="1594"/>
    <cellStyle name="Обычный 2 2 2 2 2 2 2 2 2 4" xfId="1595"/>
    <cellStyle name="Обычный 2 2 2 2 2 2 2 2 2 5" xfId="1596"/>
    <cellStyle name="Обычный 2 2 2 2 2 2 2 2 2 5 2" xfId="1597"/>
    <cellStyle name="Обычный 2 2 2 2 2 2 2 2 2 6" xfId="1598"/>
    <cellStyle name="Обычный 2 2 2 2 2 2 2 2 2 6 2" xfId="1599"/>
    <cellStyle name="Обычный 2 2 2 2 2 2 2 2 2 6 3" xfId="1600"/>
    <cellStyle name="Обычный 2 2 2 2 2 2 2 2 2 6 4" xfId="1601"/>
    <cellStyle name="Обычный 2 2 2 2 2 2 2 2 2 6 5" xfId="1602"/>
    <cellStyle name="Обычный 2 2 2 2 2 2 2 2 2 7" xfId="1603"/>
    <cellStyle name="Обычный 2 2 2 2 2 2 2 2 2 8" xfId="1604"/>
    <cellStyle name="Обычный 2 2 2 2 2 2 2 2 2 9" xfId="1605"/>
    <cellStyle name="Обычный 2 2 2 2 2 2 2 2 3" xfId="1606"/>
    <cellStyle name="Обычный 2 2 2 2 2 2 2 2 4" xfId="1607"/>
    <cellStyle name="Обычный 2 2 2 2 2 2 2 2 4 2" xfId="1608"/>
    <cellStyle name="Обычный 2 2 2 2 2 2 2 2 5" xfId="1609"/>
    <cellStyle name="Обычный 2 2 2 2 2 2 2 2 6" xfId="1610"/>
    <cellStyle name="Обычный 2 2 2 2 2 2 2 2 7" xfId="1611"/>
    <cellStyle name="Обычный 2 2 2 2 2 2 2 2 7 2" xfId="1612"/>
    <cellStyle name="Обычный 2 2 2 2 2 2 2 2 8" xfId="1613"/>
    <cellStyle name="Обычный 2 2 2 2 2 2 2 2 8 2" xfId="1614"/>
    <cellStyle name="Обычный 2 2 2 2 2 2 2 2 8 3" xfId="1615"/>
    <cellStyle name="Обычный 2 2 2 2 2 2 2 2 8 4" xfId="1616"/>
    <cellStyle name="Обычный 2 2 2 2 2 2 2 2 8 5" xfId="1617"/>
    <cellStyle name="Обычный 2 2 2 2 2 2 2 2 9" xfId="1618"/>
    <cellStyle name="Обычный 2 2 2 2 2 2 2 3" xfId="1619"/>
    <cellStyle name="Обычный 2 2 2 2 2 2 2 3 2" xfId="1620"/>
    <cellStyle name="Обычный 2 2 2 2 2 2 2 3 2 2" xfId="1621"/>
    <cellStyle name="Обычный 2 2 2 2 2 2 2 3 2 2 2" xfId="1622"/>
    <cellStyle name="Обычный 2 2 2 2 2 2 2 3 2 3" xfId="1623"/>
    <cellStyle name="Обычный 2 2 2 2 2 2 2 3 2 4" xfId="1624"/>
    <cellStyle name="Обычный 2 2 2 2 2 2 2 3 3" xfId="1625"/>
    <cellStyle name="Обычный 2 2 2 2 2 2 2 3 3 2" xfId="1626"/>
    <cellStyle name="Обычный 2 2 2 2 2 2 2 3 4" xfId="1627"/>
    <cellStyle name="Обычный 2 2 2 2 2 2 2 4" xfId="1628"/>
    <cellStyle name="Обычный 2 2 2 2 2 2 2 4 2" xfId="1629"/>
    <cellStyle name="Обычный 2 2 2 2 2 2 2 5" xfId="1630"/>
    <cellStyle name="Обычный 2 2 2 2 2 2 2 6" xfId="1631"/>
    <cellStyle name="Обычный 2 2 2 2 2 2 2 7" xfId="1632"/>
    <cellStyle name="Обычный 2 2 2 2 2 2 2 7 2" xfId="1633"/>
    <cellStyle name="Обычный 2 2 2 2 2 2 2 8" xfId="1634"/>
    <cellStyle name="Обычный 2 2 2 2 2 2 2 8 2" xfId="1635"/>
    <cellStyle name="Обычный 2 2 2 2 2 2 2 8 3" xfId="1636"/>
    <cellStyle name="Обычный 2 2 2 2 2 2 2 8 4" xfId="1637"/>
    <cellStyle name="Обычный 2 2 2 2 2 2 2 8 5" xfId="1638"/>
    <cellStyle name="Обычный 2 2 2 2 2 2 2 9" xfId="1639"/>
    <cellStyle name="Обычный 2 2 2 2 2 2 3" xfId="1640"/>
    <cellStyle name="Обычный 2 2 2 2 2 2 4" xfId="1641"/>
    <cellStyle name="Обычный 2 2 2 2 2 2 4 2" xfId="1642"/>
    <cellStyle name="Обычный 2 2 2 2 2 2 4 2 2" xfId="1643"/>
    <cellStyle name="Обычный 2 2 2 2 2 2 4 2 2 2" xfId="1644"/>
    <cellStyle name="Обычный 2 2 2 2 2 2 4 2 3" xfId="1645"/>
    <cellStyle name="Обычный 2 2 2 2 2 2 4 2 4" xfId="1646"/>
    <cellStyle name="Обычный 2 2 2 2 2 2 4 3" xfId="1647"/>
    <cellStyle name="Обычный 2 2 2 2 2 2 4 3 2" xfId="1648"/>
    <cellStyle name="Обычный 2 2 2 2 2 2 4 4" xfId="1649"/>
    <cellStyle name="Обычный 2 2 2 2 2 2 5" xfId="1650"/>
    <cellStyle name="Обычный 2 2 2 2 2 2 5 2" xfId="1651"/>
    <cellStyle name="Обычный 2 2 2 2 2 2 6" xfId="1652"/>
    <cellStyle name="Обычный 2 2 2 2 2 2 7" xfId="1653"/>
    <cellStyle name="Обычный 2 2 2 2 2 2 8" xfId="1654"/>
    <cellStyle name="Обычный 2 2 2 2 2 2 8 2" xfId="1655"/>
    <cellStyle name="Обычный 2 2 2 2 2 2 9" xfId="1656"/>
    <cellStyle name="Обычный 2 2 2 2 2 2 9 2" xfId="1657"/>
    <cellStyle name="Обычный 2 2 2 2 2 2 9 3" xfId="1658"/>
    <cellStyle name="Обычный 2 2 2 2 2 2 9 4" xfId="1659"/>
    <cellStyle name="Обычный 2 2 2 2 2 2 9 5" xfId="1660"/>
    <cellStyle name="Обычный 2 2 2 2 2 3" xfId="1661"/>
    <cellStyle name="Обычный 2 2 2 2 2 3 2" xfId="1662"/>
    <cellStyle name="Обычный 2 2 2 2 2 4" xfId="1663"/>
    <cellStyle name="Обычный 2 2 2 2 2 4 2" xfId="1664"/>
    <cellStyle name="Обычный 2 2 2 2 2 4 2 2" xfId="1665"/>
    <cellStyle name="Обычный 2 2 2 2 2 4 2 2 2" xfId="1666"/>
    <cellStyle name="Обычный 2 2 2 2 2 4 2 3" xfId="1667"/>
    <cellStyle name="Обычный 2 2 2 2 2 4 2 4" xfId="1668"/>
    <cellStyle name="Обычный 2 2 2 2 2 4 3" xfId="1669"/>
    <cellStyle name="Обычный 2 2 2 2 2 4 3 2" xfId="1670"/>
    <cellStyle name="Обычный 2 2 2 2 2 4 4" xfId="1671"/>
    <cellStyle name="Обычный 2 2 2 2 2 5" xfId="1672"/>
    <cellStyle name="Обычный 2 2 2 2 2 5 2" xfId="1673"/>
    <cellStyle name="Обычный 2 2 2 2 2 6" xfId="1674"/>
    <cellStyle name="Обычный 2 2 2 2 2 7" xfId="1675"/>
    <cellStyle name="Обычный 2 2 2 2 2 8" xfId="1676"/>
    <cellStyle name="Обычный 2 2 2 2 2 8 2" xfId="1677"/>
    <cellStyle name="Обычный 2 2 2 2 2 9" xfId="1678"/>
    <cellStyle name="Обычный 2 2 2 2 2 9 2" xfId="1679"/>
    <cellStyle name="Обычный 2 2 2 2 2 9 3" xfId="1680"/>
    <cellStyle name="Обычный 2 2 2 2 2 9 4" xfId="1681"/>
    <cellStyle name="Обычный 2 2 2 2 2 9 5" xfId="1682"/>
    <cellStyle name="Обычный 2 2 2 2 3" xfId="1683"/>
    <cellStyle name="Обычный 2 2 2 2 4" xfId="1684"/>
    <cellStyle name="Обычный 2 2 2 2 4 2" xfId="1685"/>
    <cellStyle name="Обычный 2 2 2 2 5" xfId="1686"/>
    <cellStyle name="Обычный 2 2 2 2 5 2" xfId="1687"/>
    <cellStyle name="Обычный 2 2 2 2 5 2 2" xfId="1688"/>
    <cellStyle name="Обычный 2 2 2 2 5 2 2 2" xfId="1689"/>
    <cellStyle name="Обычный 2 2 2 2 5 2 3" xfId="1690"/>
    <cellStyle name="Обычный 2 2 2 2 5 2 4" xfId="1691"/>
    <cellStyle name="Обычный 2 2 2 2 5 3" xfId="1692"/>
    <cellStyle name="Обычный 2 2 2 2 5 3 2" xfId="1693"/>
    <cellStyle name="Обычный 2 2 2 2 5 4" xfId="1694"/>
    <cellStyle name="Обычный 2 2 2 2 6" xfId="1695"/>
    <cellStyle name="Обычный 2 2 2 2 6 2" xfId="1696"/>
    <cellStyle name="Обычный 2 2 2 2 7" xfId="1697"/>
    <cellStyle name="Обычный 2 2 2 2 8" xfId="1698"/>
    <cellStyle name="Обычный 2 2 2 2 9" xfId="1699"/>
    <cellStyle name="Обычный 2 2 2 2 9 2" xfId="1700"/>
    <cellStyle name="Обычный 2 2 2 3" xfId="1701"/>
    <cellStyle name="Обычный 2 2 2 3 2" xfId="1702"/>
    <cellStyle name="Обычный 2 2 2 4" xfId="1703"/>
    <cellStyle name="Обычный 2 2 2 4 2" xfId="1704"/>
    <cellStyle name="Обычный 2 2 2 5" xfId="1705"/>
    <cellStyle name="Обычный 2 2 2 5 2" xfId="1706"/>
    <cellStyle name="Обычный 2 2 2 5 2 2" xfId="1707"/>
    <cellStyle name="Обычный 2 2 2 5 2 2 2" xfId="1708"/>
    <cellStyle name="Обычный 2 2 2 5 2 3" xfId="1709"/>
    <cellStyle name="Обычный 2 2 2 5 2 4" xfId="1710"/>
    <cellStyle name="Обычный 2 2 2 5 3" xfId="1711"/>
    <cellStyle name="Обычный 2 2 2 5 3 2" xfId="1712"/>
    <cellStyle name="Обычный 2 2 2 5 4" xfId="1713"/>
    <cellStyle name="Обычный 2 2 2 6" xfId="1714"/>
    <cellStyle name="Обычный 2 2 2 6 2" xfId="1715"/>
    <cellStyle name="Обычный 2 2 2 7" xfId="1716"/>
    <cellStyle name="Обычный 2 2 2 8" xfId="1717"/>
    <cellStyle name="Обычный 2 2 2 9" xfId="1718"/>
    <cellStyle name="Обычный 2 2 2 9 2" xfId="1719"/>
    <cellStyle name="Обычный 2 2 3" xfId="1720"/>
    <cellStyle name="Обычный 2 2 3 2" xfId="1721"/>
    <cellStyle name="Обычный 2 2 4" xfId="1722"/>
    <cellStyle name="Обычный 2 2 4 2" xfId="1723"/>
    <cellStyle name="Обычный 2 2 5" xfId="1724"/>
    <cellStyle name="Обычный 2 2 5 2" xfId="1725"/>
    <cellStyle name="Обычный 2 2 5 2 2" xfId="1726"/>
    <cellStyle name="Обычный 2 2 5 2 2 2" xfId="1727"/>
    <cellStyle name="Обычный 2 2 5 2 2 2 2" xfId="1728"/>
    <cellStyle name="Обычный 2 2 5 2 3" xfId="1729"/>
    <cellStyle name="Обычный 2 2 5 2 4" xfId="1730"/>
    <cellStyle name="Обычный 2 2 5 3" xfId="1731"/>
    <cellStyle name="Обычный 2 2 5 3 2" xfId="1732"/>
    <cellStyle name="Обычный 2 2 5 3 2 2" xfId="1733"/>
    <cellStyle name="Обычный 2 2 5 4" xfId="1734"/>
    <cellStyle name="Обычный 2 2 5 4 2" xfId="1735"/>
    <cellStyle name="Обычный 2 2 6" xfId="1736"/>
    <cellStyle name="Обычный 2 2 6 2" xfId="1737"/>
    <cellStyle name="Обычный 2 2 7" xfId="1738"/>
    <cellStyle name="Обычный 2 2 8" xfId="1739"/>
    <cellStyle name="Обычный 2 2 9" xfId="1740"/>
    <cellStyle name="Обычный 2 20" xfId="1741"/>
    <cellStyle name="Обычный 2 21" xfId="1742"/>
    <cellStyle name="Обычный 2 22" xfId="1743"/>
    <cellStyle name="Обычный 2 23" xfId="1744"/>
    <cellStyle name="Обычный 2 24" xfId="1745"/>
    <cellStyle name="Обычный 2 24 2" xfId="1746"/>
    <cellStyle name="Обычный 2 24 3" xfId="1747"/>
    <cellStyle name="Обычный 2 24 4" xfId="1748"/>
    <cellStyle name="Обычный 2 24 5" xfId="1749"/>
    <cellStyle name="Обычный 2 24 6" xfId="1750"/>
    <cellStyle name="Обычный 2 24 7" xfId="1751"/>
    <cellStyle name="Обычный 2 25" xfId="1752"/>
    <cellStyle name="Обычный 2 26" xfId="1753"/>
    <cellStyle name="Обычный 2 27" xfId="1754"/>
    <cellStyle name="Обычный 2 28" xfId="1755"/>
    <cellStyle name="Обычный 2 29" xfId="1756"/>
    <cellStyle name="Обычный 2 3" xfId="1757"/>
    <cellStyle name="Обычный 2 3 2" xfId="1758"/>
    <cellStyle name="Обычный 2 30" xfId="1759"/>
    <cellStyle name="Обычный 2 30 2" xfId="1760"/>
    <cellStyle name="Обычный 2 31" xfId="1761"/>
    <cellStyle name="Обычный 2 31 2" xfId="1762"/>
    <cellStyle name="Обычный 2 31 3" xfId="1763"/>
    <cellStyle name="Обычный 2 32" xfId="1764"/>
    <cellStyle name="Обычный 2 33" xfId="1765"/>
    <cellStyle name="Обычный 2 33 2" xfId="1766"/>
    <cellStyle name="Обычный 2 33 3" xfId="1767"/>
    <cellStyle name="Обычный 2 33 4" xfId="1768"/>
    <cellStyle name="Обычный 2 33 5" xfId="1769"/>
    <cellStyle name="Обычный 2 34" xfId="1770"/>
    <cellStyle name="Обычный 2 35" xfId="1771"/>
    <cellStyle name="Обычный 2 36" xfId="1772"/>
    <cellStyle name="Обычный 2 37" xfId="1773"/>
    <cellStyle name="Обычный 2 37 2" xfId="1774"/>
    <cellStyle name="Обычный 2 37 3" xfId="1775"/>
    <cellStyle name="Обычный 2 37 4" xfId="1776"/>
    <cellStyle name="Обычный 2 37 5" xfId="1777"/>
    <cellStyle name="Обычный 2 38" xfId="1778"/>
    <cellStyle name="Обычный 2 39" xfId="1779"/>
    <cellStyle name="Обычный 2 4" xfId="1780"/>
    <cellStyle name="Обычный 2 4 2" xfId="1781"/>
    <cellStyle name="Обычный 2 40" xfId="1782"/>
    <cellStyle name="Обычный 2 41" xfId="1783"/>
    <cellStyle name="Обычный 2 42" xfId="1784"/>
    <cellStyle name="Обычный 2 5" xfId="1785"/>
    <cellStyle name="Обычный 2 5 2" xfId="1786"/>
    <cellStyle name="Обычный 2 5 2 2" xfId="1787"/>
    <cellStyle name="Обычный 2 5 2 2 2" xfId="1788"/>
    <cellStyle name="Обычный 2 5 2 2 2 2" xfId="1789"/>
    <cellStyle name="Обычный 2 5 2 3" xfId="1790"/>
    <cellStyle name="Обычный 2 5 2 4" xfId="1791"/>
    <cellStyle name="Обычный 2 5 3" xfId="1792"/>
    <cellStyle name="Обычный 2 5 3 2" xfId="1793"/>
    <cellStyle name="Обычный 2 5 3 2 2" xfId="1794"/>
    <cellStyle name="Обычный 2 5 4" xfId="1795"/>
    <cellStyle name="Обычный 2 5 4 2" xfId="1796"/>
    <cellStyle name="Обычный 2 6" xfId="1797"/>
    <cellStyle name="Обычный 2 6 2" xfId="1798"/>
    <cellStyle name="Обычный 2 6 2 2" xfId="1799"/>
    <cellStyle name="Обычный 2 7" xfId="1800"/>
    <cellStyle name="Обычный 2 7 2" xfId="1801"/>
    <cellStyle name="Обычный 2 8" xfId="1802"/>
    <cellStyle name="Обычный 2 9" xfId="1803"/>
    <cellStyle name="Обычный 3" xfId="1804"/>
    <cellStyle name="Обычный 4" xfId="1805"/>
    <cellStyle name="Обычный 5" xfId="1806"/>
    <cellStyle name="Обычный 6" xfId="1807"/>
    <cellStyle name="Обычный 7" xfId="1808"/>
    <cellStyle name="Обычный 8" xfId="1809"/>
    <cellStyle name="Обычный 9 10" xfId="1810"/>
    <cellStyle name="Обычный 9 11" xfId="1811"/>
    <cellStyle name="Обычный 9 12" xfId="1812"/>
    <cellStyle name="Обычный 9 13" xfId="1813"/>
    <cellStyle name="Обычный 9 14" xfId="1814"/>
    <cellStyle name="Обычный 9 15" xfId="1815"/>
    <cellStyle name="Обычный 9 16" xfId="1816"/>
    <cellStyle name="Обычный 9 17" xfId="1817"/>
    <cellStyle name="Обычный 9 18" xfId="1818"/>
    <cellStyle name="Обычный 9 19" xfId="1819"/>
    <cellStyle name="Обычный 9 2" xfId="1820"/>
    <cellStyle name="Обычный 9 20" xfId="1821"/>
    <cellStyle name="Обычный 9 21" xfId="1822"/>
    <cellStyle name="Обычный 9 22" xfId="1823"/>
    <cellStyle name="Обычный 9 23" xfId="1824"/>
    <cellStyle name="Обычный 9 24" xfId="1825"/>
    <cellStyle name="Обычный 9 25" xfId="1826"/>
    <cellStyle name="Обычный 9 26" xfId="1827"/>
    <cellStyle name="Обычный 9 27" xfId="1828"/>
    <cellStyle name="Обычный 9 28" xfId="1829"/>
    <cellStyle name="Обычный 9 29" xfId="1830"/>
    <cellStyle name="Обычный 9 3" xfId="1831"/>
    <cellStyle name="Обычный 9 30" xfId="1832"/>
    <cellStyle name="Обычный 9 31" xfId="1833"/>
    <cellStyle name="Обычный 9 32" xfId="1834"/>
    <cellStyle name="Обычный 9 33" xfId="1835"/>
    <cellStyle name="Обычный 9 34" xfId="1836"/>
    <cellStyle name="Обычный 9 35" xfId="1837"/>
    <cellStyle name="Обычный 9 36" xfId="1838"/>
    <cellStyle name="Обычный 9 4" xfId="1839"/>
    <cellStyle name="Обычный 9 5" xfId="1840"/>
    <cellStyle name="Обычный 9 6" xfId="1841"/>
    <cellStyle name="Обычный 9 7" xfId="1842"/>
    <cellStyle name="Обычный 9 8" xfId="1843"/>
    <cellStyle name="Обычный 9 9" xfId="1844"/>
    <cellStyle name="Плохой 10" xfId="1845"/>
    <cellStyle name="Плохой 10 2" xfId="1846"/>
    <cellStyle name="Плохой 10 3" xfId="1847"/>
    <cellStyle name="Плохой 10 4" xfId="1848"/>
    <cellStyle name="Плохой 2" xfId="1849"/>
    <cellStyle name="Плохой 2 10" xfId="1850"/>
    <cellStyle name="Плохой 2 10 2" xfId="1851"/>
    <cellStyle name="Плохой 2 10 3" xfId="1852"/>
    <cellStyle name="Плохой 2 10 4" xfId="1853"/>
    <cellStyle name="Плохой 2 10 5" xfId="1854"/>
    <cellStyle name="Плохой 2 11" xfId="1855"/>
    <cellStyle name="Плохой 2 12" xfId="1856"/>
    <cellStyle name="Плохой 2 13" xfId="1857"/>
    <cellStyle name="Плохой 2 14" xfId="1858"/>
    <cellStyle name="Плохой 2 15" xfId="1859"/>
    <cellStyle name="Плохой 2 2" xfId="1860"/>
    <cellStyle name="Плохой 2 3" xfId="1861"/>
    <cellStyle name="Плохой 2 3 2" xfId="1862"/>
    <cellStyle name="Плохой 2 4" xfId="1863"/>
    <cellStyle name="Плохой 2 4 2" xfId="1864"/>
    <cellStyle name="Плохой 2 5" xfId="1865"/>
    <cellStyle name="Плохой 2 5 2" xfId="1866"/>
    <cellStyle name="Плохой 2 5 2 2" xfId="1867"/>
    <cellStyle name="Плохой 2 5 2 2 2" xfId="1868"/>
    <cellStyle name="Плохой 2 5 2 3" xfId="1869"/>
    <cellStyle name="Плохой 2 5 2 4" xfId="1870"/>
    <cellStyle name="Плохой 2 5 3" xfId="1871"/>
    <cellStyle name="Плохой 2 5 3 2" xfId="1872"/>
    <cellStyle name="Плохой 2 5 4" xfId="1873"/>
    <cellStyle name="Плохой 2 6" xfId="1874"/>
    <cellStyle name="Плохой 2 6 2" xfId="1875"/>
    <cellStyle name="Плохой 2 7" xfId="1876"/>
    <cellStyle name="Плохой 2 8" xfId="1877"/>
    <cellStyle name="Плохой 2 9" xfId="1878"/>
    <cellStyle name="Плохой 2 9 2" xfId="1879"/>
    <cellStyle name="Плохой 3" xfId="1880"/>
    <cellStyle name="Плохой 4" xfId="1881"/>
    <cellStyle name="Плохой 5" xfId="1882"/>
    <cellStyle name="Плохой 5 2" xfId="1883"/>
    <cellStyle name="Плохой 5 3" xfId="1884"/>
    <cellStyle name="Плохой 5 4" xfId="1885"/>
    <cellStyle name="Плохой 6" xfId="1886"/>
    <cellStyle name="Плохой 7" xfId="1887"/>
    <cellStyle name="Плохой 8" xfId="1888"/>
    <cellStyle name="Плохой 9" xfId="1889"/>
    <cellStyle name="Пояснение 10" xfId="1890"/>
    <cellStyle name="Пояснение 10 2" xfId="1891"/>
    <cellStyle name="Пояснение 10 3" xfId="1892"/>
    <cellStyle name="Пояснение 10 4" xfId="1893"/>
    <cellStyle name="Пояснение 2" xfId="1894"/>
    <cellStyle name="Пояснение 2 10" xfId="1895"/>
    <cellStyle name="Пояснение 2 11" xfId="1896"/>
    <cellStyle name="Пояснение 2 12" xfId="1897"/>
    <cellStyle name="Пояснение 2 13" xfId="1898"/>
    <cellStyle name="Пояснение 2 2" xfId="1899"/>
    <cellStyle name="Пояснение 2 3" xfId="1900"/>
    <cellStyle name="Пояснение 2 4" xfId="1901"/>
    <cellStyle name="Пояснение 2 5" xfId="1902"/>
    <cellStyle name="Пояснение 2 6" xfId="1903"/>
    <cellStyle name="Пояснение 2 7" xfId="1904"/>
    <cellStyle name="Пояснение 2 8" xfId="1905"/>
    <cellStyle name="Пояснение 2 9" xfId="1906"/>
    <cellStyle name="Пояснение 3" xfId="1907"/>
    <cellStyle name="Пояснение 4" xfId="1908"/>
    <cellStyle name="Пояснение 5" xfId="1909"/>
    <cellStyle name="Пояснение 5 2" xfId="1910"/>
    <cellStyle name="Пояснение 5 3" xfId="1911"/>
    <cellStyle name="Пояснение 5 4" xfId="1912"/>
    <cellStyle name="Пояснение 6" xfId="1913"/>
    <cellStyle name="Пояснение 7" xfId="1914"/>
    <cellStyle name="Пояснение 8" xfId="1915"/>
    <cellStyle name="Пояснение 9" xfId="1916"/>
    <cellStyle name="Примечание 10" xfId="1917"/>
    <cellStyle name="Примечание 10 2" xfId="1918"/>
    <cellStyle name="Примечание 10 3" xfId="1919"/>
    <cellStyle name="Примечание 10 4" xfId="1920"/>
    <cellStyle name="Примечание 2" xfId="1921"/>
    <cellStyle name="Примечание 2 10" xfId="1922"/>
    <cellStyle name="Примечание 2 10 2" xfId="1923"/>
    <cellStyle name="Примечание 2 10 3" xfId="1924"/>
    <cellStyle name="Примечание 2 10 4" xfId="1925"/>
    <cellStyle name="Примечание 2 10 5" xfId="1926"/>
    <cellStyle name="Примечание 2 11" xfId="1927"/>
    <cellStyle name="Примечание 2 12" xfId="1928"/>
    <cellStyle name="Примечание 2 13" xfId="1929"/>
    <cellStyle name="Примечание 2 14" xfId="1930"/>
    <cellStyle name="Примечание 2 15" xfId="1931"/>
    <cellStyle name="Примечание 2 2" xfId="1932"/>
    <cellStyle name="Примечание 2 3" xfId="1933"/>
    <cellStyle name="Примечание 2 3 2" xfId="1934"/>
    <cellStyle name="Примечание 2 4" xfId="1935"/>
    <cellStyle name="Примечание 2 4 2" xfId="1936"/>
    <cellStyle name="Примечание 2 5" xfId="1937"/>
    <cellStyle name="Примечание 2 5 2" xfId="1938"/>
    <cellStyle name="Примечание 2 5 2 2" xfId="1939"/>
    <cellStyle name="Примечание 2 5 2 2 2" xfId="1940"/>
    <cellStyle name="Примечание 2 5 2 3" xfId="1941"/>
    <cellStyle name="Примечание 2 5 2 4" xfId="1942"/>
    <cellStyle name="Примечание 2 5 3" xfId="1943"/>
    <cellStyle name="Примечание 2 5 3 2" xfId="1944"/>
    <cellStyle name="Примечание 2 5 4" xfId="1945"/>
    <cellStyle name="Примечание 2 6" xfId="1946"/>
    <cellStyle name="Примечание 2 6 2" xfId="1947"/>
    <cellStyle name="Примечание 2 7" xfId="1948"/>
    <cellStyle name="Примечание 2 8" xfId="1949"/>
    <cellStyle name="Примечание 2 9" xfId="1950"/>
    <cellStyle name="Примечание 2 9 2" xfId="1951"/>
    <cellStyle name="Примечание 3" xfId="1952"/>
    <cellStyle name="Примечание 4" xfId="1953"/>
    <cellStyle name="Примечание 5" xfId="1954"/>
    <cellStyle name="Примечание 5 2" xfId="1955"/>
    <cellStyle name="Примечание 5 3" xfId="1956"/>
    <cellStyle name="Примечание 5 4" xfId="1957"/>
    <cellStyle name="Примечание 6" xfId="1958"/>
    <cellStyle name="Примечание 7" xfId="1959"/>
    <cellStyle name="Примечание 8" xfId="1960"/>
    <cellStyle name="Примечание 9" xfId="1961"/>
    <cellStyle name="Связанная ячейка 10" xfId="1962"/>
    <cellStyle name="Связанная ячейка 10 2" xfId="1963"/>
    <cellStyle name="Связанная ячейка 10 3" xfId="1964"/>
    <cellStyle name="Связанная ячейка 10 4" xfId="1965"/>
    <cellStyle name="Связанная ячейка 2" xfId="1966"/>
    <cellStyle name="Связанная ячейка 2 10" xfId="1967"/>
    <cellStyle name="Связанная ячейка 2 11" xfId="1968"/>
    <cellStyle name="Связанная ячейка 2 12" xfId="1969"/>
    <cellStyle name="Связанная ячейка 2 13" xfId="1970"/>
    <cellStyle name="Связанная ячейка 2 2" xfId="1971"/>
    <cellStyle name="Связанная ячейка 2 3" xfId="1972"/>
    <cellStyle name="Связанная ячейка 2 4" xfId="1973"/>
    <cellStyle name="Связанная ячейка 2 5" xfId="1974"/>
    <cellStyle name="Связанная ячейка 2 6" xfId="1975"/>
    <cellStyle name="Связанная ячейка 2 7" xfId="1976"/>
    <cellStyle name="Связанная ячейка 2 8" xfId="1977"/>
    <cellStyle name="Связанная ячейка 2 9" xfId="1978"/>
    <cellStyle name="Связанная ячейка 3" xfId="1979"/>
    <cellStyle name="Связанная ячейка 4" xfId="1980"/>
    <cellStyle name="Связанная ячейка 5" xfId="1981"/>
    <cellStyle name="Связанная ячейка 5 2" xfId="1982"/>
    <cellStyle name="Связанная ячейка 5 3" xfId="1983"/>
    <cellStyle name="Связанная ячейка 5 4" xfId="1984"/>
    <cellStyle name="Связанная ячейка 6" xfId="1985"/>
    <cellStyle name="Связанная ячейка 7" xfId="1986"/>
    <cellStyle name="Связанная ячейка 8" xfId="1987"/>
    <cellStyle name="Связанная ячейка 9" xfId="1988"/>
    <cellStyle name="Текст предупреждения 10" xfId="1989"/>
    <cellStyle name="Текст предупреждения 10 2" xfId="1990"/>
    <cellStyle name="Текст предупреждения 10 3" xfId="1991"/>
    <cellStyle name="Текст предупреждения 10 4" xfId="1992"/>
    <cellStyle name="Текст предупреждения 2" xfId="1993"/>
    <cellStyle name="Текст предупреждения 2 10" xfId="1994"/>
    <cellStyle name="Текст предупреждения 2 11" xfId="1995"/>
    <cellStyle name="Текст предупреждения 2 12" xfId="1996"/>
    <cellStyle name="Текст предупреждения 2 13" xfId="1997"/>
    <cellStyle name="Текст предупреждения 2 2" xfId="1998"/>
    <cellStyle name="Текст предупреждения 2 3" xfId="1999"/>
    <cellStyle name="Текст предупреждения 2 4" xfId="2000"/>
    <cellStyle name="Текст предупреждения 2 5" xfId="2001"/>
    <cellStyle name="Текст предупреждения 2 6" xfId="2002"/>
    <cellStyle name="Текст предупреждения 2 7" xfId="2003"/>
    <cellStyle name="Текст предупреждения 2 8" xfId="2004"/>
    <cellStyle name="Текст предупреждения 2 9" xfId="2005"/>
    <cellStyle name="Текст предупреждения 3" xfId="2006"/>
    <cellStyle name="Текст предупреждения 4" xfId="2007"/>
    <cellStyle name="Текст предупреждения 5" xfId="2008"/>
    <cellStyle name="Текст предупреждения 5 2" xfId="2009"/>
    <cellStyle name="Текст предупреждения 5 3" xfId="2010"/>
    <cellStyle name="Текст предупреждения 5 4" xfId="2011"/>
    <cellStyle name="Текст предупреждения 6" xfId="2012"/>
    <cellStyle name="Текст предупреждения 7" xfId="2013"/>
    <cellStyle name="Текст предупреждения 8" xfId="2014"/>
    <cellStyle name="Текст предупреждения 9" xfId="2015"/>
    <cellStyle name="Хороший 10" xfId="2016"/>
    <cellStyle name="Хороший 10 2" xfId="2017"/>
    <cellStyle name="Хороший 10 3" xfId="2018"/>
    <cellStyle name="Хороший 10 4" xfId="2019"/>
    <cellStyle name="Хороший 2" xfId="2020"/>
    <cellStyle name="Хороший 2 10" xfId="2021"/>
    <cellStyle name="Хороший 2 10 2" xfId="2022"/>
    <cellStyle name="Хороший 2 10 3" xfId="2023"/>
    <cellStyle name="Хороший 2 10 4" xfId="2024"/>
    <cellStyle name="Хороший 2 10 5" xfId="2025"/>
    <cellStyle name="Хороший 2 11" xfId="2026"/>
    <cellStyle name="Хороший 2 12" xfId="2027"/>
    <cellStyle name="Хороший 2 13" xfId="2028"/>
    <cellStyle name="Хороший 2 14" xfId="2029"/>
    <cellStyle name="Хороший 2 15" xfId="2030"/>
    <cellStyle name="Хороший 2 2" xfId="2031"/>
    <cellStyle name="Хороший 2 3" xfId="2032"/>
    <cellStyle name="Хороший 2 3 2" xfId="2033"/>
    <cellStyle name="Хороший 2 4" xfId="2034"/>
    <cellStyle name="Хороший 2 4 2" xfId="2035"/>
    <cellStyle name="Хороший 2 5" xfId="2036"/>
    <cellStyle name="Хороший 2 5 2" xfId="2037"/>
    <cellStyle name="Хороший 2 5 2 2" xfId="2038"/>
    <cellStyle name="Хороший 2 5 2 2 2" xfId="2039"/>
    <cellStyle name="Хороший 2 5 2 3" xfId="2040"/>
    <cellStyle name="Хороший 2 5 2 4" xfId="2041"/>
    <cellStyle name="Хороший 2 5 3" xfId="2042"/>
    <cellStyle name="Хороший 2 5 3 2" xfId="2043"/>
    <cellStyle name="Хороший 2 5 4" xfId="2044"/>
    <cellStyle name="Хороший 2 6" xfId="2045"/>
    <cellStyle name="Хороший 2 6 2" xfId="2046"/>
    <cellStyle name="Хороший 2 7" xfId="2047"/>
    <cellStyle name="Хороший 2 8" xfId="2048"/>
    <cellStyle name="Хороший 2 9" xfId="2049"/>
    <cellStyle name="Хороший 2 9 2" xfId="2050"/>
    <cellStyle name="Хороший 3" xfId="2051"/>
    <cellStyle name="Хороший 4" xfId="2052"/>
    <cellStyle name="Хороший 5" xfId="2053"/>
    <cellStyle name="Хороший 5 2" xfId="2054"/>
    <cellStyle name="Хороший 5 3" xfId="2055"/>
    <cellStyle name="Хороший 5 4" xfId="2056"/>
    <cellStyle name="Хороший 6" xfId="2057"/>
    <cellStyle name="Хороший 7" xfId="2058"/>
    <cellStyle name="Хороший 8" xfId="2059"/>
    <cellStyle name="Хороший 9" xfId="20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38</xdr:row>
      <xdr:rowOff>0</xdr:rowOff>
    </xdr:from>
    <xdr:to>
      <xdr:col>3</xdr:col>
      <xdr:colOff>1000125</xdr:colOff>
      <xdr:row>41</xdr:row>
      <xdr:rowOff>95250</xdr:rowOff>
    </xdr:to>
    <xdr:pic>
      <xdr:nvPicPr>
        <xdr:cNvPr id="2216" name="Рисунок 2" descr="base_1_283607_6">
          <a:extLst>
            <a:ext uri="{FF2B5EF4-FFF2-40B4-BE49-F238E27FC236}">
              <a16:creationId xmlns="" xmlns:a16="http://schemas.microsoft.com/office/drawing/2014/main" id="{3012D46F-4ED4-49B8-A624-2727893957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66725" y="15973425"/>
          <a:ext cx="2533650" cy="666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3</xdr:col>
      <xdr:colOff>476250</xdr:colOff>
      <xdr:row>61</xdr:row>
      <xdr:rowOff>123825</xdr:rowOff>
    </xdr:to>
    <xdr:pic>
      <xdr:nvPicPr>
        <xdr:cNvPr id="2217" name="Рисунок 3" descr="base_1_283607_5">
          <a:extLst>
            <a:ext uri="{FF2B5EF4-FFF2-40B4-BE49-F238E27FC236}">
              <a16:creationId xmlns="" xmlns:a16="http://schemas.microsoft.com/office/drawing/2014/main" id="{BD49FCAF-AE7A-4312-BD02-F9ABA8C5EA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66725" y="22069425"/>
          <a:ext cx="2009775" cy="504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zakupki.gov.ru/epz/contract/contractCard/common-info.html?reestrNumber=3666100224823000124" TargetMode="External"/><Relationship Id="rId2" Type="http://schemas.openxmlformats.org/officeDocument/2006/relationships/hyperlink" Target="https://zakupki.gov.ru/epz/contract/contractCard/common-info.html?reestrNumber=3666100224823000111" TargetMode="External"/><Relationship Id="rId1" Type="http://schemas.openxmlformats.org/officeDocument/2006/relationships/hyperlink" Target="https://zakupki.gov.ru/epz/contract/contractCard/common-info.html?reestrNumber=3666100224822000446"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2"/>
  <sheetViews>
    <sheetView tabSelected="1" topLeftCell="A58" workbookViewId="0">
      <selection activeCell="M75" sqref="M75"/>
    </sheetView>
  </sheetViews>
  <sheetFormatPr defaultRowHeight="15"/>
  <cols>
    <col min="1" max="1" width="7" customWidth="1"/>
    <col min="2" max="2" width="6.5703125" customWidth="1"/>
    <col min="3" max="3" width="16.42578125" customWidth="1"/>
    <col min="4" max="4" width="20.7109375" customWidth="1"/>
    <col min="5" max="5" width="29.42578125" customWidth="1"/>
    <col min="6" max="6" width="24.5703125" style="2" customWidth="1"/>
    <col min="7" max="7" width="13.5703125" customWidth="1"/>
    <col min="8" max="8" width="14" customWidth="1"/>
    <col min="9" max="9" width="16.140625" customWidth="1"/>
    <col min="10" max="10" width="15" customWidth="1"/>
    <col min="11" max="11" width="10.28515625" customWidth="1"/>
    <col min="12" max="12" width="8.42578125" customWidth="1"/>
    <col min="13" max="13" width="6.28515625" customWidth="1"/>
    <col min="14" max="14" width="12.5703125" customWidth="1"/>
  </cols>
  <sheetData>
    <row r="1" spans="1:15" ht="15.75">
      <c r="B1" s="83" t="s">
        <v>0</v>
      </c>
      <c r="C1" s="83"/>
      <c r="D1" s="83"/>
      <c r="E1" s="83"/>
      <c r="F1" s="83"/>
      <c r="G1" s="83"/>
    </row>
    <row r="2" spans="1:15" ht="15.75">
      <c r="B2" s="17"/>
      <c r="C2" s="17"/>
      <c r="D2" s="17"/>
      <c r="E2" s="17"/>
      <c r="F2" s="17"/>
      <c r="G2" s="17"/>
    </row>
    <row r="3" spans="1:15" ht="59.25" customHeight="1">
      <c r="A3" s="91" t="s">
        <v>17</v>
      </c>
      <c r="B3" s="91"/>
      <c r="C3" s="91"/>
      <c r="D3" s="91"/>
      <c r="E3" s="91"/>
      <c r="F3" s="91"/>
      <c r="G3" s="91"/>
      <c r="H3" s="91"/>
      <c r="I3" s="91"/>
      <c r="J3" s="91"/>
      <c r="K3" s="91"/>
      <c r="L3" s="91"/>
      <c r="M3" s="41"/>
    </row>
    <row r="4" spans="1:15" ht="18" customHeight="1">
      <c r="A4" s="13" t="s">
        <v>4</v>
      </c>
      <c r="B4" s="12" t="s">
        <v>16</v>
      </c>
    </row>
    <row r="5" spans="1:15" ht="18" customHeight="1">
      <c r="A5" s="13"/>
      <c r="B5" s="12" t="s">
        <v>113</v>
      </c>
      <c r="C5" s="12"/>
      <c r="D5" s="12"/>
      <c r="E5" s="12"/>
    </row>
    <row r="6" spans="1:15" ht="18" customHeight="1">
      <c r="A6" s="1"/>
      <c r="B6" s="12"/>
    </row>
    <row r="7" spans="1:15" s="1" customFormat="1" ht="39" customHeight="1">
      <c r="B7" s="84" t="s">
        <v>9</v>
      </c>
      <c r="C7" s="84" t="s">
        <v>21</v>
      </c>
      <c r="D7" s="84" t="s">
        <v>52</v>
      </c>
      <c r="E7" s="84" t="s">
        <v>18</v>
      </c>
      <c r="F7" s="84" t="s">
        <v>1</v>
      </c>
      <c r="G7" s="88" t="s">
        <v>55</v>
      </c>
      <c r="H7" s="89"/>
      <c r="I7" s="89"/>
      <c r="J7" s="90"/>
      <c r="K7" s="92" t="s">
        <v>3</v>
      </c>
      <c r="L7" s="92" t="s">
        <v>2</v>
      </c>
    </row>
    <row r="8" spans="1:15" ht="37.5" customHeight="1">
      <c r="B8" s="84"/>
      <c r="C8" s="84"/>
      <c r="D8" s="84"/>
      <c r="E8" s="84"/>
      <c r="F8" s="84"/>
      <c r="G8" s="10" t="s">
        <v>114</v>
      </c>
      <c r="H8" s="10" t="s">
        <v>116</v>
      </c>
      <c r="I8" s="10" t="s">
        <v>115</v>
      </c>
      <c r="J8" s="32" t="s">
        <v>19</v>
      </c>
      <c r="K8" s="93"/>
      <c r="L8" s="93"/>
    </row>
    <row r="9" spans="1:15">
      <c r="B9" s="8">
        <v>1</v>
      </c>
      <c r="C9" s="8">
        <v>2</v>
      </c>
      <c r="D9" s="8">
        <v>3</v>
      </c>
      <c r="E9" s="8">
        <v>5</v>
      </c>
      <c r="F9" s="8">
        <v>6</v>
      </c>
      <c r="G9" s="9">
        <v>7</v>
      </c>
      <c r="H9" s="9">
        <v>8</v>
      </c>
      <c r="I9" s="9">
        <v>9</v>
      </c>
      <c r="J9" s="9">
        <v>10</v>
      </c>
      <c r="K9" s="9">
        <v>11</v>
      </c>
      <c r="L9" s="9">
        <v>12</v>
      </c>
    </row>
    <row r="10" spans="1:15" ht="76.5" customHeight="1">
      <c r="B10" s="16" t="s">
        <v>11</v>
      </c>
      <c r="C10" s="21" t="s">
        <v>59</v>
      </c>
      <c r="D10" s="21" t="s">
        <v>69</v>
      </c>
      <c r="E10" s="3" t="s">
        <v>58</v>
      </c>
      <c r="F10" s="3">
        <v>3</v>
      </c>
      <c r="G10" s="23">
        <v>112.97</v>
      </c>
      <c r="H10" s="15">
        <v>113.21</v>
      </c>
      <c r="I10" s="15">
        <v>113.06</v>
      </c>
      <c r="J10" s="14">
        <f>MIN(G10:I10)</f>
        <v>112.97</v>
      </c>
      <c r="K10" s="4">
        <f>STDEV(G10:I10)</f>
        <v>0.12124355652981839</v>
      </c>
      <c r="L10" s="5">
        <f>K10/J10</f>
        <v>1.0732367578102009E-3</v>
      </c>
      <c r="M10" s="18"/>
      <c r="N10" s="19"/>
      <c r="O10" s="20"/>
    </row>
    <row r="11" spans="1:15" ht="114" customHeight="1">
      <c r="B11" s="16" t="s">
        <v>71</v>
      </c>
      <c r="C11" s="21" t="s">
        <v>76</v>
      </c>
      <c r="D11" s="21" t="s">
        <v>77</v>
      </c>
      <c r="E11" s="55" t="s">
        <v>70</v>
      </c>
      <c r="F11" s="3">
        <v>3</v>
      </c>
      <c r="G11" s="23">
        <v>385.11</v>
      </c>
      <c r="H11" s="15">
        <v>385.45</v>
      </c>
      <c r="I11" s="15">
        <v>383.4</v>
      </c>
      <c r="J11" s="14">
        <f>MIN(G11:I11)</f>
        <v>383.4</v>
      </c>
      <c r="K11" s="4">
        <f>STDEV(G11:I11)</f>
        <v>1.0986506875756241</v>
      </c>
      <c r="L11" s="5">
        <f>K11/J11</f>
        <v>2.8655469159510282E-3</v>
      </c>
      <c r="M11" s="18"/>
      <c r="N11" s="19"/>
      <c r="O11" s="20"/>
    </row>
    <row r="12" spans="1:15">
      <c r="B12" s="6"/>
      <c r="C12" s="6"/>
      <c r="D12" s="6"/>
      <c r="E12" s="6"/>
      <c r="F12" s="6"/>
      <c r="G12" s="6"/>
      <c r="H12" s="6"/>
      <c r="I12" s="6"/>
      <c r="J12" s="6"/>
      <c r="K12" s="7"/>
      <c r="L12" s="7"/>
    </row>
    <row r="13" spans="1:15">
      <c r="B13" s="6"/>
      <c r="C13" s="6"/>
      <c r="D13" s="6"/>
      <c r="E13" s="6"/>
      <c r="F13" s="6"/>
      <c r="G13" s="6"/>
      <c r="H13" s="6"/>
      <c r="I13" s="6"/>
      <c r="J13" s="6"/>
      <c r="K13" s="7"/>
      <c r="L13" s="7"/>
    </row>
    <row r="14" spans="1:15" ht="39.75" customHeight="1">
      <c r="A14" s="11" t="s">
        <v>5</v>
      </c>
      <c r="B14" s="68" t="s">
        <v>33</v>
      </c>
      <c r="C14" s="69"/>
      <c r="D14" s="69"/>
      <c r="E14" s="69"/>
      <c r="F14" s="69"/>
      <c r="G14" s="69"/>
      <c r="H14" s="69"/>
      <c r="I14" s="69"/>
      <c r="J14" s="69"/>
      <c r="K14" s="69"/>
      <c r="L14" s="69"/>
      <c r="M14" s="42"/>
    </row>
    <row r="15" spans="1:15" ht="17.25" customHeight="1"/>
    <row r="16" spans="1:15" ht="117.75" customHeight="1">
      <c r="B16" s="25" t="s">
        <v>20</v>
      </c>
      <c r="C16" s="26" t="s">
        <v>21</v>
      </c>
      <c r="D16" s="26" t="s">
        <v>22</v>
      </c>
      <c r="E16" s="26" t="s">
        <v>23</v>
      </c>
      <c r="F16" s="26" t="s">
        <v>24</v>
      </c>
      <c r="G16" s="26" t="s">
        <v>25</v>
      </c>
      <c r="H16" s="26" t="s">
        <v>57</v>
      </c>
      <c r="I16" s="26" t="s">
        <v>26</v>
      </c>
      <c r="J16" s="26" t="s">
        <v>27</v>
      </c>
    </row>
    <row r="17" spans="1:13" s="63" customFormat="1" ht="87" customHeight="1">
      <c r="B17" s="57">
        <v>1</v>
      </c>
      <c r="C17" s="64" t="s">
        <v>59</v>
      </c>
      <c r="D17" s="65" t="s">
        <v>62</v>
      </c>
      <c r="E17" s="65" t="s">
        <v>104</v>
      </c>
      <c r="F17" s="65" t="s">
        <v>105</v>
      </c>
      <c r="G17" s="66" t="s">
        <v>106</v>
      </c>
      <c r="H17" s="67" t="s">
        <v>107</v>
      </c>
      <c r="I17" s="65" t="s">
        <v>108</v>
      </c>
      <c r="J17" s="46">
        <f>H17/150</f>
        <v>99.270733333333339</v>
      </c>
    </row>
    <row r="18" spans="1:13" s="63" customFormat="1" ht="87" customHeight="1">
      <c r="B18" s="61">
        <v>1</v>
      </c>
      <c r="C18" s="64" t="s">
        <v>59</v>
      </c>
      <c r="D18" s="65" t="s">
        <v>63</v>
      </c>
      <c r="E18" s="65" t="s">
        <v>64</v>
      </c>
      <c r="F18" s="65" t="s">
        <v>65</v>
      </c>
      <c r="G18" s="66" t="s">
        <v>106</v>
      </c>
      <c r="H18" s="67" t="s">
        <v>109</v>
      </c>
      <c r="I18" s="65" t="s">
        <v>68</v>
      </c>
      <c r="J18" s="46">
        <f t="shared" ref="J18:J19" si="0">H18/150</f>
        <v>112.04373333333334</v>
      </c>
    </row>
    <row r="19" spans="1:13" s="63" customFormat="1" ht="87" customHeight="1">
      <c r="B19" s="57">
        <v>1</v>
      </c>
      <c r="C19" s="64" t="s">
        <v>59</v>
      </c>
      <c r="D19" s="65" t="s">
        <v>63</v>
      </c>
      <c r="E19" s="65" t="s">
        <v>110</v>
      </c>
      <c r="F19" s="65" t="s">
        <v>66</v>
      </c>
      <c r="G19" s="66" t="s">
        <v>106</v>
      </c>
      <c r="H19" s="67" t="s">
        <v>109</v>
      </c>
      <c r="I19" s="65" t="s">
        <v>67</v>
      </c>
      <c r="J19" s="46">
        <f t="shared" si="0"/>
        <v>112.04373333333334</v>
      </c>
    </row>
    <row r="20" spans="1:13" s="63" customFormat="1" ht="87" customHeight="1">
      <c r="B20" s="57">
        <v>2</v>
      </c>
      <c r="C20" s="64" t="s">
        <v>76</v>
      </c>
      <c r="D20" s="65" t="s">
        <v>94</v>
      </c>
      <c r="E20" s="65" t="s">
        <v>95</v>
      </c>
      <c r="F20" s="65" t="s">
        <v>96</v>
      </c>
      <c r="G20" s="66" t="s">
        <v>89</v>
      </c>
      <c r="H20" s="67" t="s">
        <v>97</v>
      </c>
      <c r="I20" s="65" t="s">
        <v>98</v>
      </c>
      <c r="J20" s="62">
        <f>H20/4</f>
        <v>424.86</v>
      </c>
      <c r="K20" s="56"/>
    </row>
    <row r="21" spans="1:13" s="63" customFormat="1" ht="87" customHeight="1">
      <c r="B21" s="57">
        <v>2</v>
      </c>
      <c r="C21" s="64" t="s">
        <v>76</v>
      </c>
      <c r="D21" s="65" t="s">
        <v>78</v>
      </c>
      <c r="E21" s="65" t="s">
        <v>79</v>
      </c>
      <c r="F21" s="65" t="s">
        <v>102</v>
      </c>
      <c r="G21" s="66" t="s">
        <v>89</v>
      </c>
      <c r="H21" s="67" t="s">
        <v>103</v>
      </c>
      <c r="I21" s="65" t="s">
        <v>80</v>
      </c>
      <c r="J21" s="62">
        <f t="shared" ref="J21:J24" si="1">H21/4</f>
        <v>399.9</v>
      </c>
      <c r="K21" s="56"/>
    </row>
    <row r="22" spans="1:13" s="63" customFormat="1" ht="87" customHeight="1">
      <c r="B22" s="57">
        <v>2</v>
      </c>
      <c r="C22" s="64" t="s">
        <v>76</v>
      </c>
      <c r="D22" s="65" t="s">
        <v>99</v>
      </c>
      <c r="E22" s="65" t="s">
        <v>81</v>
      </c>
      <c r="F22" s="65" t="s">
        <v>82</v>
      </c>
      <c r="G22" s="66" t="s">
        <v>89</v>
      </c>
      <c r="H22" s="67" t="s">
        <v>100</v>
      </c>
      <c r="I22" s="65" t="s">
        <v>101</v>
      </c>
      <c r="J22" s="62">
        <f t="shared" si="1"/>
        <v>447.38249999999999</v>
      </c>
      <c r="K22" s="56"/>
    </row>
    <row r="23" spans="1:13" s="63" customFormat="1" ht="87" customHeight="1">
      <c r="B23" s="57">
        <v>2</v>
      </c>
      <c r="C23" s="64" t="s">
        <v>76</v>
      </c>
      <c r="D23" s="65" t="s">
        <v>86</v>
      </c>
      <c r="E23" s="65" t="s">
        <v>87</v>
      </c>
      <c r="F23" s="65" t="s">
        <v>88</v>
      </c>
      <c r="G23" s="66" t="s">
        <v>89</v>
      </c>
      <c r="H23" s="67" t="s">
        <v>90</v>
      </c>
      <c r="I23" s="65" t="s">
        <v>83</v>
      </c>
      <c r="J23" s="62">
        <f t="shared" si="1"/>
        <v>427.1275</v>
      </c>
      <c r="K23" s="56"/>
    </row>
    <row r="24" spans="1:13" s="63" customFormat="1" ht="87" customHeight="1">
      <c r="B24" s="57">
        <v>2</v>
      </c>
      <c r="C24" s="64" t="s">
        <v>76</v>
      </c>
      <c r="D24" s="65" t="s">
        <v>84</v>
      </c>
      <c r="E24" s="65" t="s">
        <v>91</v>
      </c>
      <c r="F24" s="65" t="s">
        <v>85</v>
      </c>
      <c r="G24" s="66" t="s">
        <v>89</v>
      </c>
      <c r="H24" s="67" t="s">
        <v>92</v>
      </c>
      <c r="I24" s="65" t="s">
        <v>93</v>
      </c>
      <c r="J24" s="62">
        <f t="shared" si="1"/>
        <v>448.48250000000002</v>
      </c>
      <c r="K24" s="56"/>
    </row>
    <row r="26" spans="1:13" ht="34.5" customHeight="1">
      <c r="A26" s="11" t="s">
        <v>6</v>
      </c>
      <c r="B26" s="68" t="s">
        <v>34</v>
      </c>
      <c r="C26" s="69"/>
      <c r="D26" s="69"/>
      <c r="E26" s="69"/>
      <c r="F26" s="69"/>
      <c r="G26" s="69"/>
      <c r="H26" s="69"/>
      <c r="I26" s="69"/>
      <c r="J26" s="69"/>
      <c r="K26" s="69"/>
      <c r="L26" s="69"/>
      <c r="M26" s="42"/>
    </row>
    <row r="28" spans="1:13">
      <c r="B28" t="s">
        <v>14</v>
      </c>
    </row>
    <row r="30" spans="1:13" ht="81.75" customHeight="1">
      <c r="A30" s="11" t="s">
        <v>12</v>
      </c>
      <c r="B30" s="68" t="s">
        <v>28</v>
      </c>
      <c r="C30" s="69"/>
      <c r="D30" s="69"/>
      <c r="E30" s="69"/>
      <c r="F30" s="69"/>
      <c r="G30" s="69"/>
      <c r="H30" s="69"/>
      <c r="I30" s="69"/>
      <c r="J30" s="69"/>
      <c r="K30" s="69"/>
      <c r="L30" s="69"/>
      <c r="M30" s="42"/>
    </row>
    <row r="32" spans="1:13" s="24" customFormat="1" ht="94.9" customHeight="1">
      <c r="B32" s="26" t="s">
        <v>20</v>
      </c>
      <c r="C32" s="26" t="s">
        <v>29</v>
      </c>
      <c r="D32" s="26" t="s">
        <v>54</v>
      </c>
      <c r="E32" s="26" t="s">
        <v>32</v>
      </c>
      <c r="F32" s="26" t="s">
        <v>30</v>
      </c>
      <c r="G32" s="27"/>
      <c r="H32" s="28"/>
      <c r="I32" s="28"/>
      <c r="J32" s="28"/>
      <c r="K32" s="28"/>
    </row>
    <row r="33" spans="1:14" s="49" customFormat="1" ht="94.5" customHeight="1">
      <c r="B33" s="29">
        <v>1</v>
      </c>
      <c r="C33" s="29" t="s">
        <v>73</v>
      </c>
      <c r="D33" s="30">
        <v>12750</v>
      </c>
      <c r="E33" s="45">
        <v>99.27</v>
      </c>
      <c r="F33" s="59" t="s">
        <v>75</v>
      </c>
      <c r="G33" s="48"/>
      <c r="H33" s="51"/>
      <c r="I33" s="47"/>
      <c r="J33" s="47"/>
      <c r="K33" s="47"/>
    </row>
    <row r="34" spans="1:14" s="49" customFormat="1" ht="80.25" customHeight="1">
      <c r="B34" s="29">
        <v>1</v>
      </c>
      <c r="C34" s="29" t="s">
        <v>73</v>
      </c>
      <c r="D34" s="30">
        <v>22500</v>
      </c>
      <c r="E34" s="45">
        <v>99.27</v>
      </c>
      <c r="F34" s="59" t="s">
        <v>74</v>
      </c>
      <c r="G34" s="48"/>
      <c r="H34" s="51"/>
      <c r="I34" s="47"/>
      <c r="J34" s="47"/>
      <c r="K34" s="47"/>
    </row>
    <row r="35" spans="1:14" s="50" customFormat="1" ht="79.5" customHeight="1">
      <c r="B35" s="29">
        <v>1</v>
      </c>
      <c r="C35" s="29" t="s">
        <v>73</v>
      </c>
      <c r="D35" s="30">
        <v>7500</v>
      </c>
      <c r="E35" s="45">
        <v>99.27</v>
      </c>
      <c r="F35" s="59" t="s">
        <v>72</v>
      </c>
      <c r="G35" s="52"/>
      <c r="H35" s="51"/>
      <c r="I35" s="51"/>
      <c r="J35" s="51"/>
      <c r="K35" s="51"/>
    </row>
    <row r="36" spans="1:14" s="24" customFormat="1" ht="25.5">
      <c r="B36" s="29"/>
      <c r="C36" s="29"/>
      <c r="D36" s="26" t="s">
        <v>31</v>
      </c>
      <c r="E36" s="31">
        <v>99.27</v>
      </c>
      <c r="F36" s="29"/>
      <c r="G36" s="27"/>
      <c r="H36" s="28"/>
      <c r="I36" s="28"/>
      <c r="J36" s="28"/>
      <c r="K36" s="28"/>
    </row>
    <row r="37" spans="1:14">
      <c r="B37" s="22"/>
      <c r="C37" s="22"/>
      <c r="D37" s="22"/>
      <c r="E37" s="22"/>
      <c r="F37" s="22"/>
      <c r="G37" s="22"/>
      <c r="H37" s="22"/>
      <c r="I37" s="22"/>
      <c r="J37" s="22"/>
      <c r="K37" s="22"/>
      <c r="L37" s="22"/>
      <c r="M37" s="22"/>
      <c r="N37" s="43"/>
    </row>
    <row r="38" spans="1:14" s="24" customFormat="1">
      <c r="B38" s="87" t="s">
        <v>35</v>
      </c>
      <c r="C38" s="87"/>
      <c r="D38" s="87"/>
      <c r="E38" s="87"/>
      <c r="F38" s="87"/>
      <c r="G38" s="87"/>
      <c r="H38" s="87"/>
      <c r="I38" s="87"/>
      <c r="J38" s="87"/>
      <c r="K38" s="87"/>
    </row>
    <row r="39" spans="1:14" s="24" customFormat="1">
      <c r="B39" s="28"/>
      <c r="C39" s="28"/>
      <c r="D39" s="28"/>
      <c r="E39" s="28"/>
      <c r="F39" s="28"/>
      <c r="G39" s="28"/>
      <c r="H39" s="28"/>
      <c r="I39" s="28"/>
      <c r="J39" s="28"/>
      <c r="K39" s="28"/>
    </row>
    <row r="40" spans="1:14" s="24" customFormat="1">
      <c r="B40" s="28"/>
      <c r="C40" s="28"/>
      <c r="D40" s="28"/>
      <c r="E40" s="28"/>
      <c r="F40" s="28"/>
      <c r="G40" s="28"/>
      <c r="H40" s="28"/>
      <c r="I40" s="28"/>
      <c r="J40" s="28"/>
      <c r="K40" s="28"/>
    </row>
    <row r="41" spans="1:14" s="24" customFormat="1">
      <c r="B41" s="28"/>
      <c r="C41" s="28"/>
      <c r="D41" s="28"/>
      <c r="E41" s="28"/>
      <c r="F41" s="28"/>
      <c r="G41" s="28"/>
      <c r="H41" s="28"/>
      <c r="I41" s="28"/>
      <c r="J41" s="28"/>
      <c r="K41" s="28"/>
    </row>
    <row r="42" spans="1:14" s="24" customFormat="1">
      <c r="B42" s="28"/>
      <c r="C42" s="28"/>
      <c r="D42" s="28"/>
      <c r="E42" s="28"/>
      <c r="F42" s="27"/>
      <c r="G42" s="27"/>
      <c r="H42" s="27"/>
      <c r="I42" s="27"/>
      <c r="J42" s="27"/>
      <c r="K42" s="27"/>
    </row>
    <row r="43" spans="1:14" s="24" customFormat="1">
      <c r="B43" s="73" t="s">
        <v>36</v>
      </c>
      <c r="C43" s="73"/>
      <c r="D43" s="73"/>
      <c r="E43" s="73"/>
      <c r="F43" s="73"/>
      <c r="G43" s="73"/>
      <c r="H43" s="73"/>
      <c r="I43" s="73"/>
      <c r="J43" s="73"/>
      <c r="K43" s="73"/>
    </row>
    <row r="44" spans="1:14" s="24" customFormat="1">
      <c r="B44" s="73" t="s">
        <v>37</v>
      </c>
      <c r="C44" s="73"/>
      <c r="D44" s="73"/>
      <c r="E44" s="73"/>
      <c r="F44" s="73"/>
      <c r="G44" s="73"/>
      <c r="H44" s="73"/>
      <c r="I44" s="73"/>
      <c r="J44" s="73"/>
      <c r="K44" s="73"/>
    </row>
    <row r="45" spans="1:14" s="24" customFormat="1">
      <c r="B45" s="28"/>
      <c r="C45" s="28"/>
      <c r="D45" s="28"/>
      <c r="E45" s="28"/>
      <c r="F45" s="28"/>
      <c r="G45" s="28"/>
      <c r="H45" s="28"/>
      <c r="I45" s="28"/>
      <c r="J45" s="28"/>
      <c r="K45" s="28"/>
    </row>
    <row r="46" spans="1:14" s="24" customFormat="1">
      <c r="A46" s="40" t="s">
        <v>38</v>
      </c>
      <c r="B46" s="40"/>
      <c r="C46" s="40"/>
      <c r="D46" s="40"/>
      <c r="E46" s="40"/>
      <c r="F46" s="40"/>
      <c r="G46" s="40"/>
      <c r="H46" s="40"/>
      <c r="I46" s="40"/>
      <c r="J46" s="40"/>
    </row>
    <row r="47" spans="1:14" s="24" customFormat="1">
      <c r="B47" s="27"/>
      <c r="C47" s="27"/>
      <c r="D47" s="27"/>
      <c r="E47" s="27"/>
      <c r="F47" s="27"/>
      <c r="G47" s="27"/>
      <c r="H47" s="27"/>
      <c r="I47" s="27"/>
      <c r="J47" s="27"/>
      <c r="K47" s="27"/>
    </row>
    <row r="48" spans="1:14" s="24" customFormat="1" ht="209.25" customHeight="1">
      <c r="B48" s="26" t="s">
        <v>20</v>
      </c>
      <c r="C48" s="26" t="s">
        <v>39</v>
      </c>
      <c r="D48" s="26" t="s">
        <v>52</v>
      </c>
      <c r="E48" s="85" t="s">
        <v>40</v>
      </c>
      <c r="F48" s="86"/>
      <c r="G48" s="26" t="s">
        <v>41</v>
      </c>
      <c r="H48" s="26" t="s">
        <v>42</v>
      </c>
      <c r="I48" s="26" t="s">
        <v>43</v>
      </c>
      <c r="J48" s="27"/>
    </row>
    <row r="49" spans="2:11" s="24" customFormat="1" ht="27" customHeight="1">
      <c r="B49" s="74">
        <v>1</v>
      </c>
      <c r="C49" s="70" t="s">
        <v>59</v>
      </c>
      <c r="D49" s="70" t="s">
        <v>61</v>
      </c>
      <c r="E49" s="75" t="s">
        <v>56</v>
      </c>
      <c r="F49" s="75"/>
      <c r="G49" s="33">
        <f>J10</f>
        <v>112.97</v>
      </c>
      <c r="H49" s="33">
        <f>G49*1.1</f>
        <v>124.26700000000001</v>
      </c>
      <c r="I49" s="76">
        <f>MIN(H49:H51)</f>
        <v>124.26700000000001</v>
      </c>
      <c r="J49" s="27"/>
    </row>
    <row r="50" spans="2:11" s="24" customFormat="1">
      <c r="B50" s="74"/>
      <c r="C50" s="71"/>
      <c r="D50" s="71"/>
      <c r="E50" s="75" t="s">
        <v>44</v>
      </c>
      <c r="F50" s="75"/>
      <c r="G50" s="33">
        <f>MIN(J17:J19)</f>
        <v>99.270733333333339</v>
      </c>
      <c r="H50" s="33">
        <f>G50*1.1*1.14</f>
        <v>124.4854996</v>
      </c>
      <c r="I50" s="76"/>
      <c r="J50" s="27"/>
    </row>
    <row r="51" spans="2:11" s="24" customFormat="1">
      <c r="B51" s="74"/>
      <c r="C51" s="71"/>
      <c r="D51" s="71"/>
      <c r="E51" s="75" t="s">
        <v>45</v>
      </c>
      <c r="F51" s="75"/>
      <c r="G51" s="33">
        <f>E36</f>
        <v>99.27</v>
      </c>
      <c r="H51" s="33">
        <f>G51*1.1*1.14</f>
        <v>124.48457999999999</v>
      </c>
      <c r="I51" s="76"/>
      <c r="J51" s="27"/>
    </row>
    <row r="52" spans="2:11" s="24" customFormat="1" ht="33.75" customHeight="1">
      <c r="B52" s="74"/>
      <c r="C52" s="72"/>
      <c r="D52" s="72"/>
      <c r="E52" s="75" t="s">
        <v>46</v>
      </c>
      <c r="F52" s="75"/>
      <c r="G52" s="34" t="s">
        <v>15</v>
      </c>
      <c r="H52" s="34" t="s">
        <v>15</v>
      </c>
      <c r="I52" s="76"/>
      <c r="J52" s="27"/>
    </row>
    <row r="53" spans="2:11" s="53" customFormat="1" ht="40.5" customHeight="1">
      <c r="B53" s="74">
        <v>2</v>
      </c>
      <c r="C53" s="70" t="s">
        <v>76</v>
      </c>
      <c r="D53" s="70" t="s">
        <v>112</v>
      </c>
      <c r="E53" s="75" t="s">
        <v>56</v>
      </c>
      <c r="F53" s="75"/>
      <c r="G53" s="33">
        <f>J11</f>
        <v>383.4</v>
      </c>
      <c r="H53" s="33">
        <f>G53*1.1</f>
        <v>421.74</v>
      </c>
      <c r="I53" s="76">
        <f>MIN(H53:H55)</f>
        <v>421.74</v>
      </c>
      <c r="J53" s="54"/>
    </row>
    <row r="54" spans="2:11" s="53" customFormat="1" ht="40.5" customHeight="1">
      <c r="B54" s="74"/>
      <c r="C54" s="71"/>
      <c r="D54" s="71"/>
      <c r="E54" s="75" t="s">
        <v>44</v>
      </c>
      <c r="F54" s="75"/>
      <c r="G54" s="33">
        <f>MIN(J20:J24)</f>
        <v>399.9</v>
      </c>
      <c r="H54" s="33">
        <f>G54*1.1*1.14</f>
        <v>501.47459999999995</v>
      </c>
      <c r="I54" s="76"/>
      <c r="J54" s="54"/>
    </row>
    <row r="55" spans="2:11" s="53" customFormat="1" ht="40.5" customHeight="1">
      <c r="B55" s="74"/>
      <c r="C55" s="71"/>
      <c r="D55" s="71"/>
      <c r="E55" s="75" t="s">
        <v>45</v>
      </c>
      <c r="F55" s="75"/>
      <c r="G55" s="33" t="s">
        <v>15</v>
      </c>
      <c r="H55" s="33" t="s">
        <v>15</v>
      </c>
      <c r="I55" s="76"/>
      <c r="J55" s="54"/>
    </row>
    <row r="56" spans="2:11" s="53" customFormat="1" ht="40.5" customHeight="1">
      <c r="B56" s="74"/>
      <c r="C56" s="72"/>
      <c r="D56" s="72"/>
      <c r="E56" s="75" t="s">
        <v>46</v>
      </c>
      <c r="F56" s="75"/>
      <c r="G56" s="34" t="s">
        <v>15</v>
      </c>
      <c r="H56" s="34" t="s">
        <v>15</v>
      </c>
      <c r="I56" s="76"/>
      <c r="J56" s="54"/>
    </row>
    <row r="57" spans="2:11" s="24" customFormat="1">
      <c r="B57" s="27"/>
      <c r="C57" s="54"/>
      <c r="D57" s="54"/>
      <c r="E57" s="27"/>
      <c r="F57" s="27"/>
      <c r="G57" s="27"/>
      <c r="H57" s="27"/>
      <c r="I57" s="27"/>
      <c r="J57" s="27"/>
      <c r="K57" s="27"/>
    </row>
    <row r="58" spans="2:11" s="24" customFormat="1">
      <c r="B58" s="82" t="s">
        <v>47</v>
      </c>
      <c r="C58" s="82"/>
      <c r="D58" s="82"/>
      <c r="E58" s="82"/>
      <c r="F58" s="82"/>
      <c r="G58" s="82"/>
      <c r="H58" s="82"/>
      <c r="I58" s="82"/>
      <c r="J58" s="82"/>
      <c r="K58" s="82"/>
    </row>
    <row r="59" spans="2:11" s="24" customFormat="1">
      <c r="B59" s="27"/>
      <c r="C59" s="27"/>
      <c r="D59" s="27"/>
      <c r="E59" s="27"/>
      <c r="F59" s="27"/>
      <c r="G59" s="27"/>
      <c r="H59" s="27"/>
      <c r="I59" s="27"/>
      <c r="J59" s="27"/>
      <c r="K59" s="27"/>
    </row>
    <row r="60" spans="2:11" s="24" customFormat="1">
      <c r="B60" s="27"/>
      <c r="C60" s="27"/>
      <c r="D60" s="27"/>
      <c r="E60" s="27"/>
      <c r="F60" s="27"/>
      <c r="G60" s="27"/>
      <c r="H60" s="27"/>
      <c r="I60" s="27"/>
      <c r="J60" s="27"/>
      <c r="K60" s="27"/>
    </row>
    <row r="61" spans="2:11" s="24" customFormat="1">
      <c r="B61" s="27"/>
      <c r="C61" s="27"/>
      <c r="D61" s="27"/>
      <c r="E61" s="27"/>
      <c r="F61" s="27"/>
      <c r="G61" s="27"/>
      <c r="H61" s="27"/>
      <c r="I61" s="27"/>
      <c r="J61" s="27"/>
      <c r="K61" s="27"/>
    </row>
    <row r="62" spans="2:11" s="24" customFormat="1">
      <c r="B62" s="27"/>
      <c r="C62" s="27"/>
      <c r="D62" s="27"/>
      <c r="E62" s="27"/>
      <c r="F62" s="27"/>
      <c r="G62" s="27"/>
      <c r="H62" s="27"/>
      <c r="I62" s="27"/>
      <c r="J62" s="27"/>
      <c r="K62" s="27"/>
    </row>
    <row r="63" spans="2:11" s="24" customFormat="1">
      <c r="B63" s="77" t="s">
        <v>7</v>
      </c>
      <c r="C63" s="77"/>
      <c r="D63" s="77"/>
      <c r="E63" s="77"/>
      <c r="F63" s="77"/>
      <c r="G63" s="77"/>
      <c r="H63" s="77"/>
      <c r="I63" s="77"/>
      <c r="J63" s="77"/>
      <c r="K63" s="77"/>
    </row>
    <row r="64" spans="2:11" s="24" customFormat="1">
      <c r="B64" s="77" t="s">
        <v>48</v>
      </c>
      <c r="C64" s="77"/>
      <c r="D64" s="77"/>
      <c r="E64" s="77"/>
      <c r="F64" s="77"/>
      <c r="G64" s="77"/>
      <c r="H64" s="77"/>
      <c r="I64" s="77"/>
      <c r="J64" s="77"/>
      <c r="K64" s="77"/>
    </row>
    <row r="65" spans="1:13" s="24" customFormat="1">
      <c r="B65" s="77" t="s">
        <v>8</v>
      </c>
      <c r="C65" s="77"/>
      <c r="D65" s="77"/>
      <c r="E65" s="77"/>
      <c r="F65" s="77"/>
      <c r="G65" s="77"/>
      <c r="H65" s="77"/>
      <c r="I65" s="77"/>
      <c r="J65" s="77"/>
      <c r="K65" s="77"/>
    </row>
    <row r="66" spans="1:13" s="24" customFormat="1">
      <c r="B66" s="27"/>
      <c r="C66" s="27"/>
      <c r="D66" s="27"/>
      <c r="E66" s="27"/>
      <c r="F66" s="27"/>
      <c r="G66" s="27"/>
      <c r="H66" s="27"/>
      <c r="I66" s="27"/>
      <c r="J66" s="27"/>
      <c r="K66" s="27"/>
    </row>
    <row r="67" spans="1:13" s="24" customFormat="1" ht="124.5" customHeight="1">
      <c r="B67" s="26" t="s">
        <v>49</v>
      </c>
      <c r="C67" s="26" t="s">
        <v>39</v>
      </c>
      <c r="D67" s="26" t="s">
        <v>52</v>
      </c>
      <c r="E67" s="26" t="s">
        <v>13</v>
      </c>
      <c r="F67" s="26" t="s">
        <v>50</v>
      </c>
      <c r="G67" s="26" t="s">
        <v>18</v>
      </c>
      <c r="H67" s="26" t="s">
        <v>51</v>
      </c>
      <c r="I67" s="26" t="s">
        <v>10</v>
      </c>
      <c r="J67" s="27"/>
      <c r="K67" s="27"/>
      <c r="L67" s="27"/>
      <c r="M67" s="27"/>
    </row>
    <row r="68" spans="1:13" s="24" customFormat="1" ht="72">
      <c r="B68" s="35">
        <v>1</v>
      </c>
      <c r="C68" s="21" t="s">
        <v>59</v>
      </c>
      <c r="D68" s="21" t="s">
        <v>69</v>
      </c>
      <c r="E68" s="44" t="s">
        <v>60</v>
      </c>
      <c r="F68" s="36">
        <v>124.26</v>
      </c>
      <c r="G68" s="37" t="s">
        <v>58</v>
      </c>
      <c r="H68" s="38">
        <v>6150</v>
      </c>
      <c r="I68" s="39">
        <f>F68*H68</f>
        <v>764199</v>
      </c>
      <c r="J68" s="27"/>
      <c r="K68" s="27"/>
      <c r="L68" s="27"/>
      <c r="M68" s="27"/>
    </row>
    <row r="69" spans="1:13" s="53" customFormat="1" ht="108">
      <c r="B69" s="35">
        <v>2</v>
      </c>
      <c r="C69" s="21" t="s">
        <v>76</v>
      </c>
      <c r="D69" s="21" t="s">
        <v>77</v>
      </c>
      <c r="E69" s="60" t="s">
        <v>111</v>
      </c>
      <c r="F69" s="36">
        <v>421.74</v>
      </c>
      <c r="G69" s="55" t="s">
        <v>70</v>
      </c>
      <c r="H69" s="58">
        <v>556</v>
      </c>
      <c r="I69" s="39">
        <f>F69*H69</f>
        <v>234487.44</v>
      </c>
      <c r="J69" s="54"/>
      <c r="K69" s="54"/>
      <c r="L69" s="54"/>
      <c r="M69" s="54"/>
    </row>
    <row r="70" spans="1:13" s="24" customFormat="1">
      <c r="B70" s="78" t="s">
        <v>53</v>
      </c>
      <c r="C70" s="78"/>
      <c r="D70" s="78"/>
      <c r="E70" s="78"/>
      <c r="F70" s="78"/>
      <c r="G70" s="79">
        <f>SUM(I68:I69)</f>
        <v>998686.44</v>
      </c>
      <c r="H70" s="80"/>
      <c r="I70" s="81"/>
      <c r="J70" s="27"/>
      <c r="K70" s="27"/>
    </row>
    <row r="72" spans="1:13">
      <c r="A72" s="11" t="s">
        <v>117</v>
      </c>
    </row>
  </sheetData>
  <mergeCells count="39">
    <mergeCell ref="B53:B56"/>
    <mergeCell ref="C53:C56"/>
    <mergeCell ref="D53:D56"/>
    <mergeCell ref="E53:F53"/>
    <mergeCell ref="I53:I56"/>
    <mergeCell ref="E54:F54"/>
    <mergeCell ref="E55:F55"/>
    <mergeCell ref="E56:F56"/>
    <mergeCell ref="B58:K58"/>
    <mergeCell ref="B1:G1"/>
    <mergeCell ref="B7:B8"/>
    <mergeCell ref="C7:C8"/>
    <mergeCell ref="D7:D8"/>
    <mergeCell ref="E48:F48"/>
    <mergeCell ref="B38:K38"/>
    <mergeCell ref="E7:E8"/>
    <mergeCell ref="F7:F8"/>
    <mergeCell ref="G7:J7"/>
    <mergeCell ref="A3:L3"/>
    <mergeCell ref="E51:F51"/>
    <mergeCell ref="E52:F52"/>
    <mergeCell ref="K7:K8"/>
    <mergeCell ref="L7:L8"/>
    <mergeCell ref="B14:L14"/>
    <mergeCell ref="B63:K63"/>
    <mergeCell ref="B64:K64"/>
    <mergeCell ref="B65:K65"/>
    <mergeCell ref="B70:F70"/>
    <mergeCell ref="G70:I70"/>
    <mergeCell ref="B26:L26"/>
    <mergeCell ref="B30:L30"/>
    <mergeCell ref="C49:C52"/>
    <mergeCell ref="B44:K44"/>
    <mergeCell ref="B49:B52"/>
    <mergeCell ref="D49:D52"/>
    <mergeCell ref="E49:F49"/>
    <mergeCell ref="I49:I52"/>
    <mergeCell ref="E50:F50"/>
    <mergeCell ref="B43:K43"/>
  </mergeCells>
  <hyperlinks>
    <hyperlink ref="F35" r:id="rId1"/>
    <hyperlink ref="F34" r:id="rId2"/>
    <hyperlink ref="F33" r:id="rId3"/>
  </hyperlinks>
  <pageMargins left="0" right="0" top="0.19685039370078741" bottom="0" header="0.31496062992125984" footer="0.31496062992125984"/>
  <pageSetup paperSize="9" scale="8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2022-03-04T12:18:13Z</cp:lastPrinted>
  <dcterms:created xsi:type="dcterms:W3CDTF">2011-10-14T06:31:05Z</dcterms:created>
  <dcterms:modified xsi:type="dcterms:W3CDTF">2024-04-11T12:05:15Z</dcterms:modified>
</cp:coreProperties>
</file>