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erver\обмен\МКУ Служба муниципального заказа\Канюков Ю.Е\Лыжная база\расчет дифлятора\"/>
    </mc:Choice>
  </mc:AlternateContent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13" i="1" l="1"/>
  <c r="D13" i="1" s="1"/>
  <c r="D11" i="1"/>
  <c r="D12" i="1"/>
  <c r="C13" i="1"/>
  <c r="C12" i="1"/>
  <c r="C11" i="1"/>
  <c r="C10" i="1"/>
  <c r="C9" i="1"/>
  <c r="C8" i="1"/>
  <c r="C7" i="1"/>
  <c r="D10" i="1" l="1"/>
  <c r="D9" i="1"/>
  <c r="D8" i="1"/>
  <c r="D7" i="1"/>
  <c r="D6" i="1"/>
</calcChain>
</file>

<file path=xl/sharedStrings.xml><?xml version="1.0" encoding="utf-8"?>
<sst xmlns="http://schemas.openxmlformats.org/spreadsheetml/2006/main" count="31" uniqueCount="31">
  <si>
    <t>Наименование работ и затрат</t>
  </si>
  <si>
    <t>Начальная (максимальная) цена контракта с учетом индекса прогнозной инфляции на период выполнения работ,  тыс. руб.</t>
  </si>
  <si>
    <t>Строительно-монтажные работы, в т.ч. временные здания и сооружения</t>
  </si>
  <si>
    <t>оборудование</t>
  </si>
  <si>
    <t>прочие</t>
  </si>
  <si>
    <t>в том числе:</t>
  </si>
  <si>
    <t>Непредвиденные затраты (50% средств, предусмотренных  на непредвиденные работы и затраты в ССР объекта )</t>
  </si>
  <si>
    <t>Стоимость без учета НДС</t>
  </si>
  <si>
    <t>НДС 18% (гр. 3) 20% (гр.4, гр. 6)</t>
  </si>
  <si>
    <t>Стоимость с НДС</t>
  </si>
  <si>
    <t>в том числе возвратные суммы</t>
  </si>
  <si>
    <t>в том числе по годам исполнения ( на основании ч. 5 ст. 161 БК Российской Федерации)</t>
  </si>
  <si>
    <t>в 2020 году</t>
  </si>
  <si>
    <t>На основании п. 6 решения протокола заседания контрактной службы № 4 от 20.03.2020 расчет индекса прогнозной инфляции производится в соответствии с  п. 22 "Порядка определения начальной (максимальной) цены контракта, цены контракта, заключаемого с единственным поставщиком (подрядчиком, исполнителем), начальной цены единицы товара, работы, услуги при осуществлении закупок в сфере градостроительной деятельности (за исключением территориального планирования)", утвержденного приказом Минстроя России от 23.12.2019 № 841/пр. Таким образом, индекс прогнозной инфляции на период строительства рассчитывается как среднее арифметическое между индексами прогнозной инфляции на даты начала и окончания работ с учетом срока выполнения работ в соответствии с проектной документацией.</t>
  </si>
  <si>
    <t xml:space="preserve">При этом условия исполнения государственного контракта (в том числе объемы и сроки выполнения работ) закладываются в проект государственного контракта с учетом ч.5 ст. 161 Бюджетного кодекса Российской Федерации. </t>
  </si>
  <si>
    <t>Расчёт ежемесячного прогнозного индекса:</t>
  </si>
  <si>
    <t>Прогнозные индексы для каждого периода исполнения контракта:</t>
  </si>
  <si>
    <t>Индекс-дефлятор на конец первого года строительства декабрь 2020 года умножается на среднее арифметическое между январем и августом 2021 (окончание строительства для расчета прогнозного индекса принимаем с учетом срока выполнения работ в соответствии с проектной документацией)</t>
  </si>
  <si>
    <t>Расчет индексов прогнозной инфляции:</t>
  </si>
  <si>
    <t xml:space="preserve">Индекс прогнозной инфляции </t>
  </si>
  <si>
    <t>РАСЧЕТ НАЧАЛЬНОЙ (МАКСИМАЛЬНОЙ)  ЦЕНЫ КОНТРАКТА:</t>
  </si>
  <si>
    <t>Дата формированния НМЦК - сентябрь 2020 г.</t>
  </si>
  <si>
    <t>Доля сметной стоимости, подлежащая выполнению, в соответствии с продолжительностью строительства по проектной документацией в 2020 - 0,6 и в 2021 - 0,4</t>
  </si>
  <si>
    <t>ПРИКАЗ от 23 декабря 2019 г. N 841/пр
ОБ УТВЕРЖДЕНИИ ПОРЯДКА ОПРЕДЕЛЕНИЯ НАЧАЛЬНОЙ (МАКСИМАЛЬНОЙ) ЦЕНЫ КОНТРАКТА, ЦЕНЫ КОНТРАКТА, ЗАКЛЮЧАЕМОГО С ЕДИНСТВЕННЫМ ПОСТАВЩИКОМ (ПОДРЯДЧИКОМ, ИСПОЛНИТЕЛЕМ), НАЧАЛЬНОЙ ЦЕНЫ ЕДИНИЦЫ ТОВАРА, РАБОТЫ, УСЛУГИ ПРИ ОСУЩЕСТВЛЕНИИ ЗАКУПОК В СФЕРЕ ГРАДОСТРОИТЕЛЬНОЙ ДЕЯТЕЛЬНОСТИ (ЗА ИСКЛЮЧЕНИЕМ ТЕРРИТОРИАЛЬНОГО ПЛАНИРОВАНИЯ) И МЕТОДИКИ СОСТАВЛЕНИЯ СМЕТЫ КОНТРАКТА, ПРЕДМЕТОМ КОТОРОГО ЯВЛЯЮТСЯ СТРОИТЕЛЬСТВО, РЕКОНСТРУКЦИЯ ОБЪЕКТОВ КАПИТАЛЬНОГО СТРОИТЕЛЬСТВА</t>
  </si>
  <si>
    <t>на 2020 год - 103,6%, на 2021  103,70%</t>
  </si>
  <si>
    <t>ежемесячный прогнозный индекс на 2020 год = корень из 12 степени от 1,036 = 1,00295,на 2021 год = корень из 12 степени от 1,037 = 1,00303</t>
  </si>
  <si>
    <t>Индекс-дефлятор на начало строительства сентябрь 2020 рассчитывается как 1,00295 в первой степени, т.е. от сентября  2020 к октябрю  2020;
Индекс-дефлятор на декабрь 2020 рассчитывается как 1,00295 в четвертой  степени, т.е. от сентября 2020 к декабрю 2020                                                                                                                                                                    Индекс-дефлятор на второй год строительства сентябрь 2020 рассчитывается как 1,00303 в первой степени, т.е. от января  2021 к февралю  2021;
Индекс-дефлятор на август 2020 рассчитывается как 1,00303 в восьмой  степени, т.е. от января 2021 к августу  2021</t>
  </si>
  <si>
    <t>К на 2020 = (1,00295 в степени1 + 1,00295 в степени 4) / 2 = 1,011852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на 2021 =  1,011852*(1,00303 в степени1 + 1,00303 в степени 12) / 2 = 1,032</t>
  </si>
  <si>
    <t>Итого индекс прогнозной инфляции: 1,032</t>
  </si>
  <si>
    <t>Стоимость работ в ценах на дату формирования начальной (максимальной) цены контракта I квартал 2020 года</t>
  </si>
  <si>
    <t>по объекту: Строительство лыжной базы в городском округе Нижняя Салда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</si>
</sst>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#,##0.000000"/>
    <numFmt numFmtId="167" formatCode="#,##0.0000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family val="2"/>
      <charset val="204"/>
    </font>
    <font>
      <sz val="11"/>
      <name val="Arial Cyr"/>
      <family val="2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FF0000"/>
      <name val="Arial Cyr"/>
      <family val="2"/>
      <charset val="204"/>
    </font>
    <font>
      <b/>
      <sz val="11"/>
      <color rgb="FFFF0000"/>
      <name val="Arial Cyr"/>
      <family val="2"/>
      <charset val="204"/>
    </font>
    <font>
      <b/>
      <sz val="11"/>
      <name val="Arial Cyr"/>
      <family val="2"/>
      <charset val="204"/>
    </font>
    <font>
      <b/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 applyBorder="1"/>
    <xf numFmtId="4" fontId="3" fillId="0" borderId="0" xfId="1" applyNumberFormat="1" applyFont="1" applyBorder="1"/>
    <xf numFmtId="0" fontId="3" fillId="0" borderId="0" xfId="1" applyFont="1" applyBorder="1"/>
    <xf numFmtId="4" fontId="4" fillId="0" borderId="0" xfId="1" applyNumberFormat="1" applyFont="1" applyBorder="1"/>
    <xf numFmtId="0" fontId="4" fillId="0" borderId="0" xfId="1" applyFont="1" applyBorder="1"/>
    <xf numFmtId="0" fontId="2" fillId="0" borderId="1" xfId="1" applyFont="1" applyFill="1" applyBorder="1" applyAlignment="1">
      <alignment horizontal="center" vertical="center" wrapText="1"/>
    </xf>
    <xf numFmtId="164" fontId="3" fillId="0" borderId="0" xfId="1" applyNumberFormat="1" applyFont="1" applyBorder="1"/>
    <xf numFmtId="164" fontId="4" fillId="0" borderId="0" xfId="1" applyNumberFormat="1" applyFont="1" applyBorder="1"/>
    <xf numFmtId="0" fontId="3" fillId="0" borderId="4" xfId="1" applyFont="1" applyFill="1" applyBorder="1" applyAlignment="1">
      <alignment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4" fillId="0" borderId="3" xfId="1" applyNumberFormat="1" applyFont="1" applyBorder="1" applyAlignment="1">
      <alignment horizontal="right" vertical="center"/>
    </xf>
    <xf numFmtId="0" fontId="2" fillId="0" borderId="11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vertical="center" wrapText="1"/>
    </xf>
    <xf numFmtId="0" fontId="5" fillId="0" borderId="13" xfId="1" applyFont="1" applyFill="1" applyBorder="1" applyAlignment="1">
      <alignment vertical="center" wrapText="1"/>
    </xf>
    <xf numFmtId="0" fontId="5" fillId="0" borderId="14" xfId="1" applyFont="1" applyFill="1" applyBorder="1" applyAlignment="1">
      <alignment vertical="center" wrapText="1"/>
    </xf>
    <xf numFmtId="0" fontId="1" fillId="0" borderId="13" xfId="1" applyFont="1" applyFill="1" applyBorder="1" applyAlignment="1">
      <alignment vertical="center" wrapText="1"/>
    </xf>
    <xf numFmtId="164" fontId="4" fillId="0" borderId="16" xfId="1" applyNumberFormat="1" applyFont="1" applyBorder="1" applyAlignment="1">
      <alignment horizontal="right" vertical="center"/>
    </xf>
    <xf numFmtId="0" fontId="1" fillId="0" borderId="15" xfId="1" applyFont="1" applyFill="1" applyBorder="1" applyAlignment="1">
      <alignment vertical="center" wrapText="1"/>
    </xf>
    <xf numFmtId="166" fontId="3" fillId="0" borderId="8" xfId="1" applyNumberFormat="1" applyFont="1" applyBorder="1" applyAlignment="1">
      <alignment horizontal="center" vertical="center"/>
    </xf>
    <xf numFmtId="164" fontId="3" fillId="0" borderId="6" xfId="1" applyNumberFormat="1" applyFont="1" applyBorder="1" applyAlignment="1">
      <alignment horizontal="center" vertical="center"/>
    </xf>
    <xf numFmtId="164" fontId="4" fillId="0" borderId="3" xfId="1" applyNumberFormat="1" applyFont="1" applyBorder="1" applyAlignment="1">
      <alignment horizontal="center" vertical="center"/>
    </xf>
    <xf numFmtId="0" fontId="6" fillId="0" borderId="0" xfId="0" applyFont="1"/>
    <xf numFmtId="0" fontId="5" fillId="0" borderId="0" xfId="1" applyFont="1" applyFill="1" applyBorder="1" applyAlignment="1">
      <alignment vertical="center" wrapText="1"/>
    </xf>
    <xf numFmtId="164" fontId="4" fillId="0" borderId="0" xfId="1" applyNumberFormat="1" applyFont="1" applyBorder="1" applyAlignment="1">
      <alignment horizontal="right" vertical="center"/>
    </xf>
    <xf numFmtId="166" fontId="3" fillId="0" borderId="0" xfId="1" applyNumberFormat="1" applyFont="1" applyBorder="1" applyAlignment="1">
      <alignment horizontal="center" vertical="center"/>
    </xf>
    <xf numFmtId="164" fontId="4" fillId="0" borderId="0" xfId="1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164" fontId="8" fillId="0" borderId="2" xfId="1" applyNumberFormat="1" applyFont="1" applyBorder="1" applyAlignment="1">
      <alignment horizontal="center" vertical="center"/>
    </xf>
    <xf numFmtId="165" fontId="8" fillId="0" borderId="2" xfId="1" applyNumberFormat="1" applyFont="1" applyBorder="1" applyAlignment="1">
      <alignment horizontal="right" vertical="center"/>
    </xf>
    <xf numFmtId="164" fontId="9" fillId="0" borderId="16" xfId="1" applyNumberFormat="1" applyFont="1" applyBorder="1" applyAlignment="1">
      <alignment horizontal="right" vertical="center"/>
    </xf>
    <xf numFmtId="0" fontId="0" fillId="0" borderId="0" xfId="0" applyAlignment="1">
      <alignment wrapText="1"/>
    </xf>
    <xf numFmtId="0" fontId="0" fillId="0" borderId="0" xfId="0" applyAlignment="1"/>
    <xf numFmtId="0" fontId="7" fillId="0" borderId="0" xfId="0" applyFont="1" applyAlignment="1">
      <alignment horizontal="center"/>
    </xf>
    <xf numFmtId="167" fontId="3" fillId="0" borderId="6" xfId="1" applyNumberFormat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164" fontId="3" fillId="0" borderId="7" xfId="1" applyNumberFormat="1" applyFont="1" applyBorder="1" applyAlignment="1">
      <alignment horizontal="center" vertical="center"/>
    </xf>
    <xf numFmtId="167" fontId="10" fillId="0" borderId="3" xfId="1" applyNumberFormat="1" applyFont="1" applyBorder="1" applyAlignment="1">
      <alignment horizontal="center" vertical="center"/>
    </xf>
    <xf numFmtId="164" fontId="3" fillId="0" borderId="3" xfId="1" applyNumberFormat="1" applyFont="1" applyBorder="1" applyAlignment="1">
      <alignment horizontal="center" vertical="center"/>
    </xf>
    <xf numFmtId="167" fontId="10" fillId="0" borderId="9" xfId="1" applyNumberFormat="1" applyFont="1" applyBorder="1" applyAlignment="1">
      <alignment horizontal="center" vertical="center"/>
    </xf>
    <xf numFmtId="0" fontId="1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Q33"/>
  <sheetViews>
    <sheetView tabSelected="1" workbookViewId="0">
      <selection activeCell="H4" sqref="H4"/>
    </sheetView>
  </sheetViews>
  <sheetFormatPr defaultRowHeight="15" x14ac:dyDescent="0.25"/>
  <cols>
    <col min="1" max="1" width="22.5703125" customWidth="1"/>
    <col min="2" max="3" width="40.5703125" customWidth="1"/>
    <col min="4" max="4" width="29.7109375" customWidth="1"/>
    <col min="6" max="6" width="11.28515625" bestFit="1" customWidth="1"/>
    <col min="8" max="8" width="13.5703125" customWidth="1"/>
  </cols>
  <sheetData>
    <row r="1" spans="1:199" ht="15.75" x14ac:dyDescent="0.25">
      <c r="A1" s="35" t="s">
        <v>20</v>
      </c>
      <c r="B1" s="35"/>
      <c r="C1" s="35"/>
      <c r="D1" s="35"/>
    </row>
    <row r="2" spans="1:199" ht="33.75" customHeight="1" x14ac:dyDescent="0.25">
      <c r="A2" s="42" t="s">
        <v>30</v>
      </c>
      <c r="B2" s="42"/>
      <c r="C2" s="42"/>
      <c r="D2" s="42"/>
    </row>
    <row r="3" spans="1:199" ht="15.75" thickBot="1" x14ac:dyDescent="0.3"/>
    <row r="4" spans="1:199" ht="126" customHeight="1" thickBot="1" x14ac:dyDescent="0.3">
      <c r="A4" s="14" t="s">
        <v>0</v>
      </c>
      <c r="B4" s="12" t="s">
        <v>29</v>
      </c>
      <c r="C4" s="14" t="s">
        <v>19</v>
      </c>
      <c r="D4" s="6" t="s">
        <v>1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</row>
    <row r="5" spans="1:199" ht="15.75" thickBot="1" x14ac:dyDescent="0.3">
      <c r="A5" s="10">
        <v>1</v>
      </c>
      <c r="B5" s="6">
        <v>2</v>
      </c>
      <c r="C5" s="10">
        <v>3</v>
      </c>
      <c r="D5" s="12">
        <v>4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</row>
    <row r="6" spans="1:199" ht="57.75" thickBot="1" x14ac:dyDescent="0.3">
      <c r="A6" s="11" t="s">
        <v>2</v>
      </c>
      <c r="B6" s="22">
        <v>18434.64</v>
      </c>
      <c r="C6" s="21">
        <v>1.032</v>
      </c>
      <c r="D6" s="22">
        <f>B6*C6</f>
        <v>19024.548480000001</v>
      </c>
      <c r="E6" s="7"/>
      <c r="F6" s="7"/>
      <c r="G6" s="7"/>
      <c r="H6" s="7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</row>
    <row r="7" spans="1:199" ht="24" customHeight="1" thickBot="1" x14ac:dyDescent="0.3">
      <c r="A7" s="9" t="s">
        <v>3</v>
      </c>
      <c r="B7" s="30"/>
      <c r="C7" s="21">
        <f>C6</f>
        <v>1.032</v>
      </c>
      <c r="D7" s="22">
        <f t="shared" ref="D7:D10" si="0">B7*C7</f>
        <v>0</v>
      </c>
      <c r="E7" s="7"/>
      <c r="F7" s="7"/>
      <c r="G7" s="7"/>
      <c r="H7" s="7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</row>
    <row r="8" spans="1:199" ht="15.75" thickBot="1" x14ac:dyDescent="0.3">
      <c r="A8" s="9" t="s">
        <v>4</v>
      </c>
      <c r="B8" s="37">
        <v>1584.44</v>
      </c>
      <c r="C8" s="21">
        <f>C6</f>
        <v>1.032</v>
      </c>
      <c r="D8" s="22">
        <f t="shared" si="0"/>
        <v>1635.1420800000001</v>
      </c>
      <c r="E8" s="7"/>
      <c r="F8" s="7"/>
      <c r="G8" s="7"/>
      <c r="H8" s="7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</row>
    <row r="9" spans="1:199" ht="15.75" thickBot="1" x14ac:dyDescent="0.3">
      <c r="A9" s="9" t="s">
        <v>5</v>
      </c>
      <c r="B9" s="31"/>
      <c r="C9" s="21">
        <f>C6</f>
        <v>1.032</v>
      </c>
      <c r="D9" s="22">
        <f t="shared" si="0"/>
        <v>0</v>
      </c>
      <c r="E9" s="7"/>
      <c r="F9" s="7"/>
      <c r="G9" s="7"/>
      <c r="H9" s="7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</row>
    <row r="10" spans="1:199" ht="100.5" thickBot="1" x14ac:dyDescent="0.3">
      <c r="A10" s="15" t="s">
        <v>6</v>
      </c>
      <c r="B10" s="38">
        <v>384.49</v>
      </c>
      <c r="C10" s="21">
        <f>C6</f>
        <v>1.032</v>
      </c>
      <c r="D10" s="22">
        <f t="shared" si="0"/>
        <v>396.79367999999999</v>
      </c>
      <c r="E10" s="7"/>
      <c r="F10" s="7"/>
      <c r="G10" s="7"/>
      <c r="H10" s="7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</row>
    <row r="11" spans="1:199" ht="26.25" thickBot="1" x14ac:dyDescent="0.3">
      <c r="A11" s="16" t="s">
        <v>7</v>
      </c>
      <c r="B11" s="39">
        <v>19609.13278</v>
      </c>
      <c r="C11" s="21">
        <f>C6</f>
        <v>1.032</v>
      </c>
      <c r="D11" s="36">
        <f>B11*C11</f>
        <v>20236.625028959999</v>
      </c>
      <c r="E11" s="8"/>
      <c r="F11" s="8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</row>
    <row r="12" spans="1:199" ht="26.25" thickBot="1" x14ac:dyDescent="0.3">
      <c r="A12" s="16" t="s">
        <v>8</v>
      </c>
      <c r="B12" s="40">
        <v>3921.88</v>
      </c>
      <c r="C12" s="21">
        <f>C6</f>
        <v>1.032</v>
      </c>
      <c r="D12" s="22">
        <f>B12*C12</f>
        <v>4047.3801600000002</v>
      </c>
      <c r="E12" s="8"/>
      <c r="F12" s="8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</row>
    <row r="13" spans="1:199" ht="15.75" thickBot="1" x14ac:dyDescent="0.3">
      <c r="A13" s="17" t="s">
        <v>9</v>
      </c>
      <c r="B13" s="41">
        <f>B11+B12</f>
        <v>23531.012780000001</v>
      </c>
      <c r="C13" s="21">
        <f>C6</f>
        <v>1.032</v>
      </c>
      <c r="D13" s="36">
        <f>B13*C13</f>
        <v>24284.00518896</v>
      </c>
      <c r="E13" s="8"/>
      <c r="F13" s="8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</row>
    <row r="14" spans="1:199" ht="26.25" thickBot="1" x14ac:dyDescent="0.3">
      <c r="A14" s="20" t="s">
        <v>10</v>
      </c>
      <c r="B14" s="32"/>
      <c r="C14" s="21"/>
      <c r="D14" s="19"/>
      <c r="E14" s="8"/>
      <c r="F14" s="8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</row>
    <row r="15" spans="1:199" ht="64.5" thickBot="1" x14ac:dyDescent="0.3">
      <c r="A15" s="18" t="s">
        <v>11</v>
      </c>
      <c r="B15" s="13"/>
      <c r="C15" s="21"/>
      <c r="D15" s="13"/>
      <c r="F15" s="8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</row>
    <row r="16" spans="1:199" x14ac:dyDescent="0.25">
      <c r="A16" s="16" t="s">
        <v>12</v>
      </c>
      <c r="B16" s="13"/>
      <c r="C16" s="21"/>
      <c r="D16" s="23">
        <v>12966.895</v>
      </c>
      <c r="E16" s="8"/>
      <c r="F16" s="8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</row>
    <row r="17" spans="1:199" x14ac:dyDescent="0.25">
      <c r="A17" s="25"/>
      <c r="B17" s="26"/>
      <c r="C17" s="27"/>
      <c r="D17" s="28"/>
      <c r="E17" s="8"/>
      <c r="F17" s="8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</row>
    <row r="18" spans="1:199" x14ac:dyDescent="0.25">
      <c r="A18" s="25"/>
      <c r="B18" s="26"/>
      <c r="C18" s="27"/>
      <c r="D18" s="28"/>
      <c r="E18" s="8"/>
      <c r="F18" s="8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</row>
    <row r="19" spans="1:199" x14ac:dyDescent="0.25">
      <c r="A19" s="34" t="s">
        <v>21</v>
      </c>
      <c r="B19" s="34"/>
      <c r="C19" s="34"/>
      <c r="D19" s="34"/>
      <c r="E19" s="34"/>
    </row>
    <row r="20" spans="1:199" x14ac:dyDescent="0.25">
      <c r="A20" t="s">
        <v>18</v>
      </c>
    </row>
    <row r="21" spans="1:199" ht="60" customHeight="1" x14ac:dyDescent="0.25">
      <c r="A21" s="33" t="s">
        <v>13</v>
      </c>
      <c r="B21" s="33"/>
      <c r="C21" s="33"/>
      <c r="D21" s="33"/>
    </row>
    <row r="22" spans="1:199" ht="34.5" customHeight="1" x14ac:dyDescent="0.25">
      <c r="A22" s="33" t="s">
        <v>14</v>
      </c>
      <c r="B22" s="33"/>
      <c r="C22" s="33"/>
      <c r="D22" s="33"/>
    </row>
    <row r="23" spans="1:199" ht="30" customHeight="1" x14ac:dyDescent="0.25">
      <c r="A23" s="33" t="s">
        <v>22</v>
      </c>
      <c r="B23" s="33"/>
      <c r="C23" s="33"/>
      <c r="D23" s="33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</row>
    <row r="24" spans="1:199" ht="93" customHeight="1" x14ac:dyDescent="0.25">
      <c r="A24" s="33" t="s">
        <v>23</v>
      </c>
      <c r="B24" s="33"/>
      <c r="C24" s="33"/>
      <c r="D24" s="33"/>
    </row>
    <row r="25" spans="1:199" x14ac:dyDescent="0.25">
      <c r="A25" s="34" t="s">
        <v>24</v>
      </c>
      <c r="B25" s="34"/>
      <c r="C25" s="34"/>
      <c r="D25" s="34"/>
    </row>
    <row r="26" spans="1:199" x14ac:dyDescent="0.25">
      <c r="A26" s="34" t="s">
        <v>15</v>
      </c>
      <c r="B26" s="34"/>
      <c r="C26" s="34"/>
      <c r="D26" s="34"/>
    </row>
    <row r="27" spans="1:199" x14ac:dyDescent="0.25">
      <c r="A27" s="34" t="s">
        <v>25</v>
      </c>
      <c r="B27" s="34"/>
      <c r="C27" s="34"/>
      <c r="D27" s="34"/>
    </row>
    <row r="28" spans="1:199" x14ac:dyDescent="0.25">
      <c r="A28" s="34" t="s">
        <v>16</v>
      </c>
      <c r="B28" s="34"/>
      <c r="C28" s="34"/>
      <c r="D28" s="34"/>
    </row>
    <row r="29" spans="1:199" ht="23.25" customHeight="1" x14ac:dyDescent="0.25">
      <c r="A29" s="34" t="s">
        <v>27</v>
      </c>
      <c r="B29" s="34"/>
      <c r="C29" s="34"/>
      <c r="D29" s="34"/>
    </row>
    <row r="30" spans="1:199" ht="26.25" customHeight="1" x14ac:dyDescent="0.25">
      <c r="A30" s="33" t="s">
        <v>26</v>
      </c>
      <c r="B30" s="33"/>
      <c r="C30" s="33"/>
      <c r="D30" s="33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199" ht="58.5" customHeight="1" x14ac:dyDescent="0.25">
      <c r="A31" s="33" t="s">
        <v>17</v>
      </c>
      <c r="B31" s="33"/>
      <c r="C31" s="33"/>
      <c r="D31" s="33"/>
    </row>
    <row r="33" spans="1:1" x14ac:dyDescent="0.25">
      <c r="A33" s="24" t="s">
        <v>28</v>
      </c>
    </row>
  </sheetData>
  <mergeCells count="14">
    <mergeCell ref="A1:D1"/>
    <mergeCell ref="A2:D2"/>
    <mergeCell ref="A28:D28"/>
    <mergeCell ref="A29:D29"/>
    <mergeCell ref="A30:D30"/>
    <mergeCell ref="A31:D31"/>
    <mergeCell ref="A19:E19"/>
    <mergeCell ref="A21:D21"/>
    <mergeCell ref="A22:D22"/>
    <mergeCell ref="A23:D23"/>
    <mergeCell ref="A24:D24"/>
    <mergeCell ref="A25:D25"/>
    <mergeCell ref="A26:D26"/>
    <mergeCell ref="A27:D2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MINWINPC</dc:creator>
  <cp:lastModifiedBy>Windows User</cp:lastModifiedBy>
  <dcterms:created xsi:type="dcterms:W3CDTF">2020-07-02T04:18:20Z</dcterms:created>
  <dcterms:modified xsi:type="dcterms:W3CDTF">2020-09-17T08:40:47Z</dcterms:modified>
</cp:coreProperties>
</file>