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0" windowWidth="25140" windowHeight="11715"/>
  </bookViews>
  <sheets>
    <sheet name="Сводный сметный расчет - НМЦК. 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G16" i="1"/>
  <c r="E17" i="1"/>
  <c r="E16" i="1"/>
  <c r="C18" i="1"/>
  <c r="E18" i="1" l="1"/>
  <c r="E19" i="1" s="1"/>
  <c r="G18" i="1"/>
  <c r="G19" i="1" s="1"/>
  <c r="G20" i="1" s="1"/>
  <c r="C20" i="1"/>
</calcChain>
</file>

<file path=xl/sharedStrings.xml><?xml version="1.0" encoding="utf-8"?>
<sst xmlns="http://schemas.openxmlformats.org/spreadsheetml/2006/main" count="67" uniqueCount="63">
  <si>
    <t>Приложение 2</t>
  </si>
  <si>
    <t>Приказа Минстроя России от 23.12.2019 №841/пр</t>
  </si>
  <si>
    <t>РАСЧЕТ НАЧАЛЬНОЙ (МАКСИМАЛЬНОЙ) ЦЕНЫ КОНТРАКТА</t>
  </si>
  <si>
    <t>Основание для расчета:</t>
  </si>
  <si>
    <t>1.</t>
  </si>
  <si>
    <t>2.</t>
  </si>
  <si>
    <t>3.</t>
  </si>
  <si>
    <t>Наименование работ и затрат</t>
  </si>
  <si>
    <t>Индекс фактической инфляции</t>
  </si>
  <si>
    <t>Стоимость работ в
ценах на дату формирования начальной (максимальной) цены контракта
I квартал 2025г.</t>
  </si>
  <si>
    <t>Индекс прогнозной инфляции на период выполнения работ</t>
  </si>
  <si>
    <t>Начальная (максимальная) цена контракта с учетом прогнозного индекса инфляции на период выполнения работ</t>
  </si>
  <si>
    <t>Строительно-монтажные работы</t>
  </si>
  <si>
    <t>Пусконаладочные работы</t>
  </si>
  <si>
    <t>Стоимость без учета НДС</t>
  </si>
  <si>
    <t>НДС (20%)</t>
  </si>
  <si>
    <t>Стоимость с учетом НДС</t>
  </si>
  <si>
    <t>Уровень цен утверждённой сметной документации</t>
  </si>
  <si>
    <t>Дата формирования НМЦК</t>
  </si>
  <si>
    <t>Начало строительства</t>
  </si>
  <si>
    <t>Окончание строительства</t>
  </si>
  <si>
    <t>Август 2025</t>
  </si>
  <si>
    <t>Продолжительность строительства</t>
  </si>
  <si>
    <t>1. Расчет индекса фактической инфляции с использованием ИПЦ Росстата</t>
  </si>
  <si>
    <t>Ноябрь 2024 / Октябрь 2024</t>
  </si>
  <si>
    <t>100,62%</t>
  </si>
  <si>
    <t>Декабрь 2024 / Ноябрь 2024</t>
  </si>
  <si>
    <t>Январь 2025 / Декабрь 2024</t>
  </si>
  <si>
    <t>Февраль 2025 / Январь 2025</t>
  </si>
  <si>
    <t>Итого индекс фактической инфляции:</t>
  </si>
  <si>
    <t>2. Расчет индекса прогнозной инфляции</t>
  </si>
  <si>
    <t>Годовые индексы прогнозной инфляции:</t>
  </si>
  <si>
    <t>на 2025 год</t>
  </si>
  <si>
    <t>107,8%</t>
  </si>
  <si>
    <t>Ежемесячные индексы прогнозной инфляции:</t>
  </si>
  <si>
    <t>¹²√1,078</t>
  </si>
  <si>
    <t>Индексы прогнозной инфляции на период исполнения контракта:</t>
  </si>
  <si>
    <t>К на 2025 год</t>
  </si>
  <si>
    <t>(1,0063⁶ - 1)/2 + 1</t>
  </si>
  <si>
    <t>Итого индекс прогнозной инфляции:</t>
  </si>
  <si>
    <t>Руководитель проектной организации</t>
  </si>
  <si>
    <t>Заказчик</t>
  </si>
  <si>
    <t>Главный инженер проекта</t>
  </si>
  <si>
    <t>Начальник отдела</t>
  </si>
  <si>
    <t>Название отдела</t>
  </si>
  <si>
    <t>Составил</t>
  </si>
  <si>
    <t>Проверил</t>
  </si>
  <si>
    <t>при осуществлении закупки на выполнение подрядных работ по капитальному ремонту объекта:</t>
  </si>
  <si>
    <t>Утвержденный сводный сметный расчет</t>
  </si>
  <si>
    <t>Приложение № 1 к обоснованию НМЦК</t>
  </si>
  <si>
    <t xml:space="preserve"> Май 2025</t>
  </si>
  <si>
    <t xml:space="preserve"> Март 2025</t>
  </si>
  <si>
    <t>Март 2025 / Февраль 2025</t>
  </si>
  <si>
    <t>Стоимость работ в ценах
на дату утверждения сметной документации на
3 кв. 2024г.</t>
  </si>
  <si>
    <t>3 квартал 2024 (Октябрь 2024)</t>
  </si>
  <si>
    <t>4 месяца</t>
  </si>
  <si>
    <t>Октябрь 2024/ Сентябрь 2024</t>
  </si>
  <si>
    <t>Сентябрь2024/ Август 2024</t>
  </si>
  <si>
    <t>1,0049 * 1,0064 * 1,0062 * 1,0062 * 1,0062 * 1,0062 * 1,0062</t>
  </si>
  <si>
    <t>Доля сметной стоимости, подлежащая выполнению в 2025г. (4 месяца/4 месяца)</t>
  </si>
  <si>
    <t>Капитальный ремонт здания, расположенного по адресу г. Екатеринбург, ул. С. Ковалевской,д.10</t>
  </si>
  <si>
    <t>Акт об утверждении проектной документации, включая сводный сметный расчет стоимости строительства объекта, от 27.08.2024 г. № 29</t>
  </si>
  <si>
    <t xml:space="preserve">Заключение государственной экспертизы № 66-1-1-2-073099-2024 от 05.12.2024; № 66-1-1-2-073495-2024 от 06.12.2024; № 66-1-1-2-072742-2024 от 04.12.2024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</si>
</sst>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"/>
      <charset val="204"/>
    </font>
    <font>
      <b/>
      <sz val="12"/>
      <color rgb="FF000000"/>
      <name val="Arial"/>
      <charset val="204"/>
    </font>
    <font>
      <b/>
      <sz val="11"/>
      <color rgb="FF000000"/>
      <name val="Arial"/>
      <charset val="204"/>
    </font>
    <font>
      <b/>
      <sz val="10"/>
      <color rgb="FF000000"/>
      <name val="Arial"/>
      <charset val="204"/>
    </font>
    <font>
      <sz val="9"/>
      <color rgb="FF2F5597"/>
      <name val="Arial"/>
      <charset val="204"/>
    </font>
    <font>
      <sz val="8"/>
      <color rgb="FF000000"/>
      <name val="Arial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right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2" fillId="0" borderId="13" xfId="0" applyFont="1" applyBorder="1"/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right" wrapText="1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 wrapText="1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/>
    <xf numFmtId="4" fontId="2" fillId="0" borderId="8" xfId="0" applyNumberFormat="1" applyFont="1" applyBorder="1" applyAlignment="1">
      <alignment horizontal="center" vertical="top"/>
    </xf>
    <xf numFmtId="4" fontId="2" fillId="0" borderId="9" xfId="0" applyNumberFormat="1" applyFont="1" applyBorder="1" applyAlignment="1">
      <alignment horizontal="center" vertical="top"/>
    </xf>
    <xf numFmtId="4" fontId="5" fillId="0" borderId="12" xfId="0" applyNumberFormat="1" applyFont="1" applyBorder="1" applyAlignment="1">
      <alignment horizontal="center" vertical="top"/>
    </xf>
    <xf numFmtId="4" fontId="5" fillId="0" borderId="11" xfId="0" applyNumberFormat="1" applyFont="1" applyBorder="1" applyAlignment="1">
      <alignment horizontal="center" vertical="top"/>
    </xf>
    <xf numFmtId="17" fontId="2" fillId="0" borderId="0" xfId="0" applyNumberFormat="1" applyFont="1" applyAlignment="1">
      <alignment horizontal="center" vertical="top"/>
    </xf>
    <xf numFmtId="17" fontId="8" fillId="0" borderId="0" xfId="0" applyNumberFormat="1" applyFont="1" applyAlignment="1">
      <alignment horizontal="center" vertical="top"/>
    </xf>
    <xf numFmtId="10" fontId="2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top"/>
    </xf>
    <xf numFmtId="1" fontId="2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56"/>
  <sheetViews>
    <sheetView tabSelected="1" workbookViewId="0">
      <selection activeCell="K9" sqref="K9"/>
    </sheetView>
  </sheetViews>
  <sheetFormatPr defaultColWidth="9.140625" defaultRowHeight="12.75" customHeight="1" x14ac:dyDescent="0.2"/>
  <cols>
    <col min="1" max="1" width="4.5703125" style="1" customWidth="1"/>
    <col min="2" max="2" width="58.42578125" style="1" customWidth="1"/>
    <col min="3" max="3" width="17.7109375" style="1" customWidth="1"/>
    <col min="4" max="4" width="14.140625" style="1" customWidth="1"/>
    <col min="5" max="5" width="17.7109375" style="1" customWidth="1"/>
    <col min="6" max="6" width="14.140625" style="1" customWidth="1"/>
    <col min="7" max="7" width="18.42578125" style="1" customWidth="1"/>
    <col min="8" max="16384" width="9.140625" style="1"/>
  </cols>
  <sheetData>
    <row r="1" spans="1:7" ht="12.75" customHeight="1" x14ac:dyDescent="0.2">
      <c r="E1" s="66" t="s">
        <v>49</v>
      </c>
      <c r="F1" s="66"/>
      <c r="G1" s="66"/>
    </row>
    <row r="3" spans="1:7" customFormat="1" ht="15" x14ac:dyDescent="0.25">
      <c r="A3" s="2"/>
      <c r="B3" s="2"/>
      <c r="C3" s="2"/>
      <c r="D3" s="2"/>
      <c r="E3" s="2"/>
      <c r="F3" s="2"/>
      <c r="G3" s="3" t="s">
        <v>0</v>
      </c>
    </row>
    <row r="4" spans="1:7" customFormat="1" ht="15" x14ac:dyDescent="0.25">
      <c r="A4" s="2"/>
      <c r="B4" s="2"/>
      <c r="C4" s="2"/>
      <c r="D4" s="2"/>
      <c r="E4" s="2"/>
      <c r="F4" s="2"/>
      <c r="G4" s="3" t="s">
        <v>1</v>
      </c>
    </row>
    <row r="5" spans="1:7" customFormat="1" ht="15" x14ac:dyDescent="0.25">
      <c r="A5" s="2"/>
      <c r="B5" s="2"/>
      <c r="C5" s="2"/>
      <c r="D5" s="2"/>
      <c r="E5" s="2"/>
      <c r="F5" s="2"/>
      <c r="G5" s="3"/>
    </row>
    <row r="6" spans="1:7" customFormat="1" ht="30.75" customHeight="1" x14ac:dyDescent="0.25">
      <c r="A6" s="2"/>
      <c r="B6" s="62" t="s">
        <v>2</v>
      </c>
      <c r="C6" s="62"/>
      <c r="D6" s="62"/>
      <c r="E6" s="62"/>
      <c r="F6" s="62"/>
      <c r="G6" s="62"/>
    </row>
    <row r="7" spans="1:7" customFormat="1" ht="27" customHeight="1" x14ac:dyDescent="0.25">
      <c r="A7" s="2"/>
      <c r="B7" s="63" t="s">
        <v>47</v>
      </c>
      <c r="C7" s="63"/>
      <c r="D7" s="63"/>
      <c r="E7" s="63"/>
      <c r="F7" s="63"/>
      <c r="G7" s="63"/>
    </row>
    <row r="8" spans="1:7" customFormat="1" ht="48" customHeight="1" x14ac:dyDescent="0.25">
      <c r="A8" s="2"/>
      <c r="B8" s="64" t="s">
        <v>60</v>
      </c>
      <c r="C8" s="65"/>
      <c r="D8" s="65"/>
      <c r="E8" s="65"/>
      <c r="F8" s="65"/>
      <c r="G8" s="65"/>
    </row>
    <row r="9" spans="1:7" customFormat="1" ht="15" customHeight="1" x14ac:dyDescent="0.25">
      <c r="A9" s="4" t="s">
        <v>3</v>
      </c>
      <c r="B9" s="5"/>
      <c r="C9" s="6"/>
      <c r="D9" s="6"/>
      <c r="E9" s="6"/>
      <c r="F9" s="6"/>
      <c r="G9" s="6"/>
    </row>
    <row r="10" spans="1:7" customFormat="1" ht="15" customHeight="1" x14ac:dyDescent="0.25">
      <c r="A10" s="7" t="s">
        <v>4</v>
      </c>
      <c r="B10" s="57" t="s">
        <v>61</v>
      </c>
      <c r="C10" s="57"/>
      <c r="D10" s="57"/>
      <c r="E10" s="57"/>
      <c r="F10" s="57"/>
      <c r="G10" s="57"/>
    </row>
    <row r="11" spans="1:7" customFormat="1" ht="15" customHeight="1" x14ac:dyDescent="0.25">
      <c r="A11" s="7" t="s">
        <v>5</v>
      </c>
      <c r="B11" s="56" t="s">
        <v>62</v>
      </c>
      <c r="C11" s="57"/>
      <c r="D11" s="57"/>
      <c r="E11" s="57"/>
      <c r="F11" s="57"/>
      <c r="G11" s="57"/>
    </row>
    <row r="12" spans="1:7" customFormat="1" ht="15" customHeight="1" x14ac:dyDescent="0.25">
      <c r="A12" s="7" t="s">
        <v>6</v>
      </c>
      <c r="B12" s="57" t="s">
        <v>48</v>
      </c>
      <c r="C12" s="57"/>
      <c r="D12" s="57"/>
      <c r="E12" s="57"/>
      <c r="F12" s="57"/>
      <c r="G12" s="57"/>
    </row>
    <row r="13" spans="1:7" customFormat="1" ht="15.75" customHeight="1" x14ac:dyDescent="0.25">
      <c r="A13" s="2"/>
      <c r="B13" s="5"/>
      <c r="C13" s="5"/>
      <c r="D13" s="5"/>
      <c r="E13" s="5"/>
      <c r="F13" s="5"/>
      <c r="G13" s="5"/>
    </row>
    <row r="14" spans="1:7" customFormat="1" ht="146.25" customHeight="1" x14ac:dyDescent="0.25">
      <c r="A14" s="58" t="s">
        <v>7</v>
      </c>
      <c r="B14" s="59"/>
      <c r="C14" s="42" t="s">
        <v>53</v>
      </c>
      <c r="D14" s="8" t="s">
        <v>8</v>
      </c>
      <c r="E14" s="8" t="s">
        <v>9</v>
      </c>
      <c r="F14" s="8" t="s">
        <v>10</v>
      </c>
      <c r="G14" s="9" t="s">
        <v>11</v>
      </c>
    </row>
    <row r="15" spans="1:7" customFormat="1" ht="15" customHeight="1" x14ac:dyDescent="0.25">
      <c r="A15" s="60">
        <v>1</v>
      </c>
      <c r="B15" s="61"/>
      <c r="C15" s="10">
        <v>2</v>
      </c>
      <c r="D15" s="10">
        <v>3</v>
      </c>
      <c r="E15" s="10">
        <v>4</v>
      </c>
      <c r="F15" s="10">
        <v>5</v>
      </c>
      <c r="G15" s="11">
        <v>6</v>
      </c>
    </row>
    <row r="16" spans="1:7" customFormat="1" ht="15" customHeight="1" x14ac:dyDescent="0.25">
      <c r="A16" s="52" t="s">
        <v>12</v>
      </c>
      <c r="B16" s="53"/>
      <c r="C16" s="34">
        <v>28701403.02</v>
      </c>
      <c r="D16" s="12">
        <v>1.0430999999999999</v>
      </c>
      <c r="E16" s="34">
        <f>C16*D16</f>
        <v>29938433.490161996</v>
      </c>
      <c r="F16" s="12">
        <v>1.0192000000000001</v>
      </c>
      <c r="G16" s="35">
        <f>ROUND(C16*D16*F16,2)</f>
        <v>30513251.41</v>
      </c>
    </row>
    <row r="17" spans="1:7" customFormat="1" ht="15" customHeight="1" x14ac:dyDescent="0.25">
      <c r="A17" s="52" t="s">
        <v>13</v>
      </c>
      <c r="B17" s="53"/>
      <c r="C17" s="34">
        <v>77650.91</v>
      </c>
      <c r="D17" s="12">
        <v>1.0430999999999999</v>
      </c>
      <c r="E17" s="34">
        <f>C17*D17</f>
        <v>80997.664220999999</v>
      </c>
      <c r="F17" s="12">
        <v>1.0192000000000001</v>
      </c>
      <c r="G17" s="35">
        <f>ROUND(C17*D17*F17,2)</f>
        <v>82552.820000000007</v>
      </c>
    </row>
    <row r="18" spans="1:7" customFormat="1" ht="15" customHeight="1" x14ac:dyDescent="0.25">
      <c r="A18" s="52" t="s">
        <v>14</v>
      </c>
      <c r="B18" s="53"/>
      <c r="C18" s="34">
        <f>C16+C17</f>
        <v>28779053.93</v>
      </c>
      <c r="D18" s="13"/>
      <c r="E18" s="34">
        <f>E16+E17</f>
        <v>30019431.154382996</v>
      </c>
      <c r="F18" s="13"/>
      <c r="G18" s="35">
        <f>G16+G17</f>
        <v>30595804.23</v>
      </c>
    </row>
    <row r="19" spans="1:7" customFormat="1" ht="15" customHeight="1" x14ac:dyDescent="0.25">
      <c r="A19" s="52" t="s">
        <v>15</v>
      </c>
      <c r="B19" s="53"/>
      <c r="C19" s="34">
        <v>5755846.0700000003</v>
      </c>
      <c r="D19" s="13"/>
      <c r="E19" s="34">
        <f>E18*0.2</f>
        <v>6003886.2308765994</v>
      </c>
      <c r="F19" s="13"/>
      <c r="G19" s="35">
        <f>G18*0.2</f>
        <v>6119160.8460000008</v>
      </c>
    </row>
    <row r="20" spans="1:7" customFormat="1" ht="15" customHeight="1" x14ac:dyDescent="0.25">
      <c r="A20" s="54" t="s">
        <v>16</v>
      </c>
      <c r="B20" s="55"/>
      <c r="C20" s="37">
        <f>C18+C19</f>
        <v>34534900</v>
      </c>
      <c r="D20" s="14"/>
      <c r="E20" s="37">
        <v>36023317.380000003</v>
      </c>
      <c r="F20" s="14"/>
      <c r="G20" s="36">
        <f>G18+G19</f>
        <v>36714965.076000005</v>
      </c>
    </row>
    <row r="21" spans="1:7" customFormat="1" ht="15" customHeight="1" x14ac:dyDescent="0.25">
      <c r="A21" s="15"/>
      <c r="B21" s="15"/>
      <c r="C21" s="16"/>
      <c r="D21" s="16"/>
      <c r="E21" s="16"/>
      <c r="F21" s="16"/>
      <c r="G21" s="16"/>
    </row>
    <row r="22" spans="1:7" customFormat="1" ht="12.75" customHeight="1" x14ac:dyDescent="0.25">
      <c r="A22" s="2"/>
      <c r="B22" s="7" t="s">
        <v>17</v>
      </c>
      <c r="C22" s="51" t="s">
        <v>54</v>
      </c>
      <c r="D22" s="45"/>
      <c r="E22" s="18"/>
      <c r="F22" s="19"/>
      <c r="G22" s="19"/>
    </row>
    <row r="23" spans="1:7" customFormat="1" ht="12.75" customHeight="1" x14ac:dyDescent="0.25">
      <c r="A23" s="2"/>
      <c r="B23" s="7" t="s">
        <v>18</v>
      </c>
      <c r="C23" s="39" t="s">
        <v>51</v>
      </c>
      <c r="D23" s="17"/>
      <c r="E23" s="17"/>
      <c r="F23" s="20"/>
      <c r="G23" s="20"/>
    </row>
    <row r="24" spans="1:7" customFormat="1" ht="12.75" customHeight="1" x14ac:dyDescent="0.25">
      <c r="A24" s="2"/>
      <c r="B24" s="7" t="s">
        <v>19</v>
      </c>
      <c r="C24" s="38" t="s">
        <v>50</v>
      </c>
      <c r="D24" s="17"/>
      <c r="E24" s="17"/>
      <c r="F24" s="20"/>
      <c r="G24" s="20"/>
    </row>
    <row r="25" spans="1:7" customFormat="1" ht="12.75" customHeight="1" x14ac:dyDescent="0.25">
      <c r="A25" s="2"/>
      <c r="B25" s="7" t="s">
        <v>20</v>
      </c>
      <c r="C25" s="17" t="s">
        <v>21</v>
      </c>
      <c r="D25" s="17"/>
      <c r="E25" s="17"/>
      <c r="F25" s="20"/>
      <c r="G25" s="20"/>
    </row>
    <row r="26" spans="1:7" customFormat="1" ht="12.75" customHeight="1" x14ac:dyDescent="0.25">
      <c r="A26" s="2"/>
      <c r="B26" s="7" t="s">
        <v>22</v>
      </c>
      <c r="C26" s="51" t="s">
        <v>55</v>
      </c>
      <c r="D26" s="45"/>
      <c r="E26" s="17"/>
      <c r="F26" s="20"/>
      <c r="G26" s="20"/>
    </row>
    <row r="27" spans="1:7" customFormat="1" ht="15" customHeight="1" x14ac:dyDescent="0.25">
      <c r="A27" s="2"/>
      <c r="B27" s="3"/>
      <c r="C27" s="20"/>
      <c r="D27" s="20"/>
      <c r="E27" s="20"/>
      <c r="F27" s="20"/>
      <c r="G27" s="3"/>
    </row>
    <row r="28" spans="1:7" customFormat="1" ht="19.5" customHeight="1" x14ac:dyDescent="0.25">
      <c r="A28" s="21" t="s">
        <v>23</v>
      </c>
      <c r="B28" s="21"/>
      <c r="C28" s="21"/>
      <c r="D28" s="21"/>
      <c r="E28" s="21"/>
      <c r="F28" s="21"/>
      <c r="G28" s="21"/>
    </row>
    <row r="29" spans="1:7" customFormat="1" ht="12.75" customHeight="1" x14ac:dyDescent="0.25">
      <c r="A29" s="2"/>
      <c r="B29" s="44"/>
      <c r="C29" s="44"/>
      <c r="D29" s="17"/>
      <c r="E29" s="22"/>
      <c r="F29" s="22"/>
      <c r="G29" s="22"/>
    </row>
    <row r="30" spans="1:7" customFormat="1" ht="12.75" customHeight="1" x14ac:dyDescent="0.25">
      <c r="A30" s="2"/>
      <c r="B30" s="50" t="s">
        <v>57</v>
      </c>
      <c r="C30" s="44"/>
      <c r="D30" s="40">
        <v>1.0048999999999999</v>
      </c>
      <c r="E30" s="22"/>
      <c r="F30" s="22"/>
      <c r="G30" s="22"/>
    </row>
    <row r="31" spans="1:7" customFormat="1" ht="12.75" customHeight="1" x14ac:dyDescent="0.25">
      <c r="A31" s="2"/>
      <c r="B31" s="50" t="s">
        <v>56</v>
      </c>
      <c r="C31" s="44"/>
      <c r="D31" s="40">
        <v>1.0064</v>
      </c>
      <c r="E31" s="22"/>
      <c r="F31" s="22"/>
      <c r="G31" s="22"/>
    </row>
    <row r="32" spans="1:7" customFormat="1" ht="12.75" customHeight="1" x14ac:dyDescent="0.25">
      <c r="A32" s="2"/>
      <c r="B32" s="44" t="s">
        <v>24</v>
      </c>
      <c r="C32" s="44"/>
      <c r="D32" s="40">
        <v>1.0062</v>
      </c>
      <c r="E32" s="22"/>
      <c r="F32" s="22"/>
      <c r="G32" s="22"/>
    </row>
    <row r="33" spans="1:7" customFormat="1" ht="12.75" customHeight="1" x14ac:dyDescent="0.25">
      <c r="A33" s="2"/>
      <c r="B33" s="44" t="s">
        <v>26</v>
      </c>
      <c r="C33" s="44"/>
      <c r="D33" s="17" t="s">
        <v>25</v>
      </c>
      <c r="E33" s="22"/>
      <c r="F33" s="22"/>
      <c r="G33" s="22"/>
    </row>
    <row r="34" spans="1:7" customFormat="1" ht="12.75" customHeight="1" x14ac:dyDescent="0.25">
      <c r="A34" s="2"/>
      <c r="B34" s="44" t="s">
        <v>27</v>
      </c>
      <c r="C34" s="44"/>
      <c r="D34" s="17" t="s">
        <v>25</v>
      </c>
      <c r="E34" s="22"/>
      <c r="F34" s="22"/>
      <c r="G34" s="22"/>
    </row>
    <row r="35" spans="1:7" customFormat="1" ht="12.75" customHeight="1" x14ac:dyDescent="0.25">
      <c r="A35" s="2"/>
      <c r="B35" s="44" t="s">
        <v>28</v>
      </c>
      <c r="C35" s="44"/>
      <c r="D35" s="17" t="s">
        <v>25</v>
      </c>
      <c r="E35" s="22"/>
      <c r="F35" s="22"/>
      <c r="G35" s="22"/>
    </row>
    <row r="36" spans="1:7" customFormat="1" ht="12.75" customHeight="1" x14ac:dyDescent="0.25">
      <c r="A36" s="2"/>
      <c r="B36" s="50" t="s">
        <v>52</v>
      </c>
      <c r="C36" s="44"/>
      <c r="D36" s="17" t="s">
        <v>25</v>
      </c>
      <c r="E36" s="22"/>
      <c r="F36" s="22"/>
      <c r="G36" s="22"/>
    </row>
    <row r="37" spans="1:7" customFormat="1" ht="25.5" customHeight="1" x14ac:dyDescent="0.25">
      <c r="A37" s="2"/>
      <c r="B37" s="47" t="s">
        <v>29</v>
      </c>
      <c r="C37" s="47"/>
      <c r="D37" s="23"/>
      <c r="E37" s="22"/>
      <c r="F37" s="22"/>
      <c r="G37" s="22"/>
    </row>
    <row r="38" spans="1:7" customFormat="1" ht="25.5" customHeight="1" x14ac:dyDescent="0.25">
      <c r="A38" s="2"/>
      <c r="B38" s="46" t="s">
        <v>58</v>
      </c>
      <c r="C38" s="47"/>
      <c r="D38" s="24">
        <v>1.0430999999999999</v>
      </c>
      <c r="E38" s="22"/>
      <c r="F38" s="22"/>
      <c r="G38" s="22"/>
    </row>
    <row r="39" spans="1:7" customFormat="1" ht="15" x14ac:dyDescent="0.25">
      <c r="A39" s="2"/>
      <c r="B39" s="25"/>
      <c r="C39" s="25"/>
      <c r="D39" s="22"/>
      <c r="E39" s="22"/>
      <c r="F39" s="22"/>
      <c r="G39" s="22"/>
    </row>
    <row r="40" spans="1:7" s="26" customFormat="1" ht="21" customHeight="1" x14ac:dyDescent="0.25">
      <c r="A40" s="48" t="s">
        <v>30</v>
      </c>
      <c r="B40" s="48"/>
      <c r="C40" s="48"/>
      <c r="D40" s="48"/>
      <c r="E40" s="48"/>
      <c r="F40" s="48"/>
      <c r="G40" s="48"/>
    </row>
    <row r="41" spans="1:7" s="26" customFormat="1" ht="15" customHeight="1" x14ac:dyDescent="0.25">
      <c r="A41" s="4"/>
      <c r="B41" s="41" t="s">
        <v>59</v>
      </c>
      <c r="C41" s="27"/>
      <c r="D41" s="49">
        <v>1</v>
      </c>
      <c r="E41" s="45"/>
      <c r="F41" s="28"/>
      <c r="G41" s="28"/>
    </row>
    <row r="42" spans="1:7" s="26" customFormat="1" ht="15" customHeight="1" x14ac:dyDescent="0.25">
      <c r="A42" s="4"/>
      <c r="B42" s="43" t="s">
        <v>31</v>
      </c>
      <c r="C42" s="43"/>
      <c r="D42" s="28"/>
      <c r="E42" s="28"/>
      <c r="F42" s="28"/>
      <c r="G42" s="28"/>
    </row>
    <row r="43" spans="1:7" s="26" customFormat="1" ht="15" customHeight="1" x14ac:dyDescent="0.25">
      <c r="A43" s="4"/>
      <c r="B43" s="44" t="s">
        <v>32</v>
      </c>
      <c r="C43" s="44"/>
      <c r="D43" s="45"/>
      <c r="E43" s="45"/>
      <c r="F43" s="17" t="s">
        <v>33</v>
      </c>
      <c r="G43" s="28"/>
    </row>
    <row r="44" spans="1:7" s="26" customFormat="1" ht="15" customHeight="1" x14ac:dyDescent="0.25">
      <c r="A44" s="4"/>
      <c r="B44" s="43" t="s">
        <v>34</v>
      </c>
      <c r="C44" s="43"/>
      <c r="D44" s="28"/>
      <c r="E44" s="28"/>
      <c r="F44" s="28"/>
      <c r="G44" s="28"/>
    </row>
    <row r="45" spans="1:7" s="26" customFormat="1" ht="15" customHeight="1" x14ac:dyDescent="0.25">
      <c r="A45" s="4"/>
      <c r="B45" s="44" t="s">
        <v>32</v>
      </c>
      <c r="C45" s="44"/>
      <c r="D45" s="45" t="s">
        <v>35</v>
      </c>
      <c r="E45" s="45"/>
      <c r="F45" s="29">
        <v>1.0063</v>
      </c>
      <c r="G45" s="28"/>
    </row>
    <row r="46" spans="1:7" s="26" customFormat="1" ht="15" customHeight="1" x14ac:dyDescent="0.25">
      <c r="A46" s="4"/>
      <c r="B46" s="43" t="s">
        <v>36</v>
      </c>
      <c r="C46" s="43"/>
      <c r="D46" s="28"/>
      <c r="E46" s="28"/>
      <c r="F46" s="28"/>
      <c r="G46" s="28"/>
    </row>
    <row r="47" spans="1:7" s="26" customFormat="1" ht="15" customHeight="1" x14ac:dyDescent="0.25">
      <c r="A47" s="4"/>
      <c r="B47" s="44" t="s">
        <v>37</v>
      </c>
      <c r="C47" s="44"/>
      <c r="D47" s="45" t="s">
        <v>38</v>
      </c>
      <c r="E47" s="45"/>
      <c r="F47" s="29">
        <v>1.0192000000000001</v>
      </c>
      <c r="G47" s="28"/>
    </row>
    <row r="48" spans="1:7" s="26" customFormat="1" ht="15" customHeight="1" x14ac:dyDescent="0.25">
      <c r="A48" s="4"/>
      <c r="B48" s="43" t="s">
        <v>39</v>
      </c>
      <c r="C48" s="43"/>
      <c r="D48" s="43"/>
      <c r="E48" s="43"/>
      <c r="F48" s="30">
        <v>1.0192000000000001</v>
      </c>
      <c r="G48" s="28"/>
    </row>
    <row r="49" spans="2:7" customFormat="1" ht="15" x14ac:dyDescent="0.25">
      <c r="B49" s="31"/>
      <c r="C49" s="31"/>
      <c r="D49" s="31"/>
      <c r="E49" s="31"/>
      <c r="F49" s="31"/>
      <c r="G49" s="31"/>
    </row>
    <row r="50" spans="2:7" customFormat="1" ht="15" x14ac:dyDescent="0.25">
      <c r="B50" s="32" t="s">
        <v>40</v>
      </c>
      <c r="C50" s="33"/>
    </row>
    <row r="51" spans="2:7" customFormat="1" ht="15" x14ac:dyDescent="0.25">
      <c r="B51" s="32" t="s">
        <v>41</v>
      </c>
      <c r="C51" s="33"/>
    </row>
    <row r="52" spans="2:7" customFormat="1" ht="15" x14ac:dyDescent="0.25">
      <c r="B52" s="32" t="s">
        <v>42</v>
      </c>
      <c r="C52" s="33"/>
    </row>
    <row r="53" spans="2:7" customFormat="1" ht="15" x14ac:dyDescent="0.25">
      <c r="B53" s="32" t="s">
        <v>43</v>
      </c>
      <c r="C53" s="33"/>
    </row>
    <row r="54" spans="2:7" customFormat="1" ht="15" x14ac:dyDescent="0.25">
      <c r="B54" s="32" t="s">
        <v>44</v>
      </c>
      <c r="C54" s="33"/>
    </row>
    <row r="55" spans="2:7" customFormat="1" ht="15" x14ac:dyDescent="0.25">
      <c r="B55" s="32" t="s">
        <v>45</v>
      </c>
      <c r="C55" s="33"/>
    </row>
    <row r="56" spans="2:7" customFormat="1" ht="15" x14ac:dyDescent="0.25">
      <c r="B56" s="32" t="s">
        <v>46</v>
      </c>
      <c r="C56" s="33"/>
    </row>
  </sheetData>
  <mergeCells count="38">
    <mergeCell ref="E1:G1"/>
    <mergeCell ref="B6:G6"/>
    <mergeCell ref="B7:G7"/>
    <mergeCell ref="B8:G8"/>
    <mergeCell ref="B10:G10"/>
    <mergeCell ref="B11:G11"/>
    <mergeCell ref="B12:G12"/>
    <mergeCell ref="A14:B14"/>
    <mergeCell ref="A15:B15"/>
    <mergeCell ref="A16:B16"/>
    <mergeCell ref="A17:B17"/>
    <mergeCell ref="A18:B18"/>
    <mergeCell ref="A19:B19"/>
    <mergeCell ref="A20:B20"/>
    <mergeCell ref="C22:D22"/>
    <mergeCell ref="C26:D26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40:G40"/>
    <mergeCell ref="D41:E41"/>
    <mergeCell ref="B42:C42"/>
    <mergeCell ref="B43:C43"/>
    <mergeCell ref="D43:E43"/>
    <mergeCell ref="B48:E48"/>
    <mergeCell ref="B44:C44"/>
    <mergeCell ref="B45:C45"/>
    <mergeCell ref="D45:E45"/>
    <mergeCell ref="B46:C46"/>
    <mergeCell ref="B47:C47"/>
    <mergeCell ref="D47:E47"/>
  </mergeCells>
  <pageMargins left="0.69999998807907104" right="0.69999998807907104" top="0.75" bottom="0.75" header="0.30000001192092901" footer="0.30000001192092901"/>
  <pageSetup paperSize="9" scale="90" fitToHeight="100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Сводный сметный расчет - НМЦК.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Ольга Сергеевна</dc:creator>
  <cp:lastModifiedBy>днс</cp:lastModifiedBy>
  <cp:lastPrinted>2025-03-17T09:04:19Z</cp:lastPrinted>
  <dcterms:created xsi:type="dcterms:W3CDTF">2020-09-25T12:10:42Z</dcterms:created>
  <dcterms:modified xsi:type="dcterms:W3CDTF">2025-03-20T09:44:54Z</dcterms:modified>
</cp:coreProperties>
</file>