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купки 2023 год\МЗ\СОВХОЗНЫЙ\"/>
    </mc:Choice>
  </mc:AlternateContent>
  <bookViews>
    <workbookView xWindow="0" yWindow="0" windowWidth="28770" windowHeight="11970"/>
  </bookViews>
  <sheets>
    <sheet name="Лист1" sheetId="1" r:id="rId1"/>
  </sheets>
  <definedNames>
    <definedName name="_xlnm.Print_Titles" localSheetId="0">Лист1!$24:$24</definedName>
  </definedNames>
  <calcPr calcId="152511"/>
</workbook>
</file>

<file path=xl/calcChain.xml><?xml version="1.0" encoding="utf-8"?>
<calcChain xmlns="http://schemas.openxmlformats.org/spreadsheetml/2006/main">
  <c r="F69" i="1" l="1"/>
  <c r="F70" i="1"/>
  <c r="F71" i="1" s="1"/>
</calcChain>
</file>

<file path=xl/comments1.xml><?xml version="1.0" encoding="utf-8"?>
<comments xmlns="http://schemas.openxmlformats.org/spreadsheetml/2006/main">
  <authors>
    <author>Сергей</author>
    <author>Alex</author>
    <author>Алексей</author>
    <author>Alex Sosedko</author>
  </authors>
  <commentList>
    <comment ref="B10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   &lt;Регистрационный номер локальной сметы&gt;</t>
        </r>
      </text>
    </comment>
    <comment ref="B13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Титул::&lt;Наименование стройки&gt;, &lt;Наименование объекта&gt;, &lt;Наименование локальной сметы&gt;, &lt;Наименование очереди&gt;</t>
        </r>
      </text>
    </comment>
    <comment ref="C17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Титул::&lt;подпись 240 значение&gt;</t>
        </r>
      </text>
    </comment>
    <comment ref="C19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230 значение&gt;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E2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F2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B24" authorId="0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C24" authorId="0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D24" authorId="3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ПИР::&lt;Номера частей&gt;
(&lt;Обоснование (код) позиции&gt;)&lt;Пустой идентификатор&gt;&lt;Наименование коэффициентов&gt;</t>
        </r>
      </text>
    </comment>
    <comment ref="E24" authorId="0" shapeId="0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
&lt;Расчет стомости - формула&gt;&lt;Обоснование коэффициентов&gt;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ПИР::&lt;Стоимость&gt;&lt;Стоимость КОС&gt;</t>
        </r>
      </text>
    </comment>
    <comment ref="B7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 &lt;подпись 360 значение&gt;</t>
        </r>
      </text>
    </comment>
    <comment ref="B76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 &lt;подпись 390 значение&gt;</t>
        </r>
      </text>
    </comment>
    <comment ref="B7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Хвост::___________________________ &lt;подпись 300 значение&gt;</t>
        </r>
      </text>
    </comment>
    <comment ref="B78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Хвост::___________________________ &lt;подпись 310 значение&gt;</t>
        </r>
      </text>
    </comment>
    <comment ref="B8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Хвост::&lt;Описание локальной сметы&gt;</t>
        </r>
      </text>
    </comment>
  </commentList>
</comments>
</file>

<file path=xl/sharedStrings.xml><?xml version="1.0" encoding="utf-8"?>
<sst xmlns="http://schemas.openxmlformats.org/spreadsheetml/2006/main" count="136" uniqueCount="106">
  <si>
    <t>Форма 2п</t>
  </si>
  <si>
    <t>на проектные (изыскательские)  работы</t>
  </si>
  <si>
    <t>№ пп</t>
  </si>
  <si>
    <t>Характеристика предприятия,
здания, сооружения или вид работ</t>
  </si>
  <si>
    <t>(договору, дополнительному соглашению)</t>
  </si>
  <si>
    <t>Приложение к</t>
  </si>
  <si>
    <t>Наименование предприятия, здания, сооружения, стадии проектирования, этапа, вида проектных</t>
  </si>
  <si>
    <t>Наименование проектной (изыскательской) организации: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</si>
  <si>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</si>
  <si>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Наименование организации заказчика:</t>
  </si>
  <si>
    <t xml:space="preserve">СМЕТА № ЛС12-01-01   </t>
  </si>
  <si>
    <t>ГАУЗ СО "Белоярская ЦРБ"</t>
  </si>
  <si>
    <t>Итого по расчету: 701,952 тыс.руб.</t>
  </si>
  <si>
    <t>Расчет стоимости: (a+bx)*Kj или (стоимость строительно-монтажных работ)*проц./ 100 или количество * цена, тыс.руб.</t>
  </si>
  <si>
    <t>Стоимость работ,
тыс.руб.</t>
  </si>
  <si>
    <t xml:space="preserve">Главный инженер проекта ______________ </t>
  </si>
  <si>
    <t xml:space="preserve">Начальник отдела ____________________ </t>
  </si>
  <si>
    <t>Составил ___________________________ Н. М. Попов</t>
  </si>
  <si>
    <t xml:space="preserve">Проверил ___________________________ </t>
  </si>
  <si>
    <t>Раздел 1. Обмерные работ и инженерное обследование</t>
  </si>
  <si>
    <t xml:space="preserve">Выполнение обмерных работ1 категории сложности для  многоэтажных зданий: категория сложности здания I, высота здания до 7 м, 33,34(100 м3 строительного объема здания) </t>
  </si>
  <si>
    <t xml:space="preserve">СБЦП "Обмерные работы и обследования зданий и сооружений (2016)" табл.2 п.1-4
(СБЦП25-2-2-1-1-4) </t>
  </si>
  <si>
    <t>(0,3896*33,34)*1,8*0,75*5,32*0,7152
(B*X)*К1*К2*Кинф*Котн</t>
  </si>
  <si>
    <t>Строительный объем зданий и сооружений до 4000 м3;</t>
  </si>
  <si>
    <t>К1=1,8 Гл.2.1 п.2.1.8, Таб.11;</t>
  </si>
  <si>
    <t xml:space="preserve"> </t>
  </si>
  <si>
    <t>При выполнении обмерных работ с использованием и сверкой имеющихся чертежей и выдачей скорректированных чертежей заказчику;</t>
  </si>
  <si>
    <t>К2=0,75 Гл.2.1 п.2.1.12;</t>
  </si>
  <si>
    <t>к уровню цен по состоянию на 01.01.2001 года;</t>
  </si>
  <si>
    <t>Кинф=5,32;</t>
  </si>
  <si>
    <t>Здания бескаркасные: Поэтажные планы здания;</t>
  </si>
  <si>
    <t xml:space="preserve"> 16,38%;</t>
  </si>
  <si>
    <t>Здания бескаркасные: Фасады, окна, ворота;</t>
  </si>
  <si>
    <t xml:space="preserve"> 17,88%;</t>
  </si>
  <si>
    <t>Здания бескаркасные: Лестницы;</t>
  </si>
  <si>
    <t xml:space="preserve"> 3,82%;</t>
  </si>
  <si>
    <t>Здания бескаркасные: Планы конструкций перекрытий со вскрытиями;</t>
  </si>
  <si>
    <t xml:space="preserve"> 22,85%;</t>
  </si>
  <si>
    <t>Здания бескаркасные: Крыши;</t>
  </si>
  <si>
    <t xml:space="preserve"> 10,59%;</t>
  </si>
  <si>
    <t>Итого "Коэфф. относительной стоимости"</t>
  </si>
  <si>
    <t>Котн=71,52%</t>
  </si>
  <si>
    <t>Итого по разделу 1 Обмерные работ и инженерное обследование</t>
  </si>
  <si>
    <t>Раздел 2. Проектирование</t>
  </si>
  <si>
    <t xml:space="preserve">Здания лечебные (больницы, родильные дома, медицинские центры, хосписы), диагностические центры, поликлиники, амбулатории, медпункты, женские консультации, фельдшерско-акушерские пункты площадью: от 450 до 20000 м2, 770,3(м2) </t>
  </si>
  <si>
    <t xml:space="preserve">СБЦП "Нормативы подготовки тех.документации для капремонта зданий и сооружений жил.-гражд. назначения (2012)" табл.2 п.1
(СБЦП05-2-1) </t>
  </si>
  <si>
    <t>(230+0,12*770,3)*((0,14*50% от 10% от 1)+0,02+0,183+0,021+0,04+(0,05*31% от 1)+0,035+0,021+0,04+0,06+0,06+0,04+0,05+(0,05*51,55% от 1))*0,8*0,6*5,32
(A+B*X)*(К1+К5+К14+К8+К4+К2+К6+К13+К15+К12+К11+К9+К10+К3)*К7*Ки1*Кинф</t>
  </si>
  <si>
    <t>Коб - Ремонт, усиление, частичная замена стен и перегородок: здания бескаркасные многоэтажные - 14,0%*50%*10% (перегородки);</t>
  </si>
  <si>
    <t>К1=0,007 Таб.12 п.2;</t>
  </si>
  <si>
    <t>Коб - Ремонт и усиление лестниц, площадок крылец: здания бескаркасные многоэтажные - 2,0%;</t>
  </si>
  <si>
    <t>К5=0,02 Таб.12 п.3;</t>
  </si>
  <si>
    <t>Коб - Ремонт, усиление, частичная замена перекрытий и покрытий: здания бескаркасные многоэтажные - 18,3%;</t>
  </si>
  <si>
    <t>К14=0,183 Таб.12 п.5;</t>
  </si>
  <si>
    <t>Коб - Ремонт (замена) кровли и ограждающих конструкций: здания бескаркасные многоэтажные - 2,1%;</t>
  </si>
  <si>
    <t>К8=0,021 Таб.12 п.7;</t>
  </si>
  <si>
    <t>Коб - Ремонт фасада: здания бескаркасные многоэтажные - 4,0%;</t>
  </si>
  <si>
    <t>К4=0,04 Таб.12 п.8;</t>
  </si>
  <si>
    <t>Коб - Ремонт (замена) окон: здания бескаркасные многоэтажные - 5,0%*31% замена окон от общего количества;</t>
  </si>
  <si>
    <t>К2=0,0155 Таб.12 п.9;</t>
  </si>
  <si>
    <t>Коб - Ремонт (замена) дверей: здания бескаркасные многоэтажные - 3,5%;</t>
  </si>
  <si>
    <t>К6=0,035 Таб.12 п.10;</t>
  </si>
  <si>
    <t>Коб - Ремонт стен и потолков (отделочные работы): здания бескаркасные многоэтажные - 2,1%;</t>
  </si>
  <si>
    <t>К13=0,021 Таб.12 п.11;</t>
  </si>
  <si>
    <t>Коб - Ремонт полов: здания бескаркасные многоэтажные - 4,0%;</t>
  </si>
  <si>
    <t>К15=0,04 Таб.12 п.12;</t>
  </si>
  <si>
    <t>Коб - Ремонт (замена) систем отопления и вентиляции: здания бескаркасные многоэтажные - 6,0%;</t>
  </si>
  <si>
    <t>К12=0,06 Таб.12 п.13;</t>
  </si>
  <si>
    <t>Коб - Ремонт (замена) систем водоснабжения и канализации: здания бескаркасные многоэтажные - 6,0%;</t>
  </si>
  <si>
    <t>К11=0,06 Таб.12 п.14;</t>
  </si>
  <si>
    <t>Коб - Ремонт (замена) систем энергообеспечения и электроснабжения: здания бескаркасные многоэтажные - 4,0%;</t>
  </si>
  <si>
    <t>К9=0,04 Таб.12 п.15;</t>
  </si>
  <si>
    <t>Коб - Ремонт (замена) систем связи, сигнализации и других систем слабых токов: здания бескаркасные многоэтажные - 5,0%;</t>
  </si>
  <si>
    <t>К10=0,05 Таб.12 п.16;</t>
  </si>
  <si>
    <t>Коб - Сметная документация: здания бескаркасные многоэтажные - 5,0%*51,55%;</t>
  </si>
  <si>
    <t>К3=0,0258 Таб.12 п.19;</t>
  </si>
  <si>
    <t>При разработке технической документации по капитальному ремонту с использованием существующей технической (исполнительной) документации (до);</t>
  </si>
  <si>
    <t>К7=0,8 ОП п.1.9;</t>
  </si>
  <si>
    <t>Стадийность проектирования;</t>
  </si>
  <si>
    <t>Ки1=0,6 ;</t>
  </si>
  <si>
    <t>к уровню цен по состоянию на 01.01.2001 года</t>
  </si>
  <si>
    <t>Кинф=5,32</t>
  </si>
  <si>
    <t>Итого по разделу 2 Проектирование</t>
  </si>
  <si>
    <t>Раздел 3. Мероприятия по обеспечению доступа инвалидов</t>
  </si>
  <si>
    <t xml:space="preserve">Лечебные, диагностические, лечебно-диагностические корпуса; поликлиники, грязелечебницы, амбулатории, медпункты, женские консультации, фельдшерско-акушерские пункты общей площадью:до 450 м2, 353,3(м2) </t>
  </si>
  <si>
    <t xml:space="preserve">СБЦП "Объекты жилищно-гражданского строительства (2010)" табл.3 п.3
(СБЦП03-3-3) </t>
  </si>
  <si>
    <t>(89,76+0,41*(0.4*450+0.6*353,3))*0,5*0,6*0,7*5,32*0,0327
(A+B*(0.4*X1+0.6*X))*К1*Ки1*Ки2*Кинф*Котн</t>
  </si>
  <si>
    <t>Использование соответствующих Справочников базовых цен на проектные работы для условий нового строительства при капитальном ремонте;</t>
  </si>
  <si>
    <t>К1=0,5 ОУ п.2.7;</t>
  </si>
  <si>
    <t>Объем строительно-монтажных работ по объекту строительства составляет от общей стоимости строительства менее 60% - до 20% к ценам на проектные работы;</t>
  </si>
  <si>
    <t>Ки2=0,7 СБЦП МУ(2009) п.2.2.6;</t>
  </si>
  <si>
    <t>Мероприятия по обеспечению доступа инвалидов;</t>
  </si>
  <si>
    <t xml:space="preserve"> 3%;</t>
  </si>
  <si>
    <t>Смета на строительство;</t>
  </si>
  <si>
    <t xml:space="preserve"> 0,27%;</t>
  </si>
  <si>
    <t>Котн=3,27%</t>
  </si>
  <si>
    <t>Итого по разделу 3 Мероприятия по обеспечению доступа инвалидов</t>
  </si>
  <si>
    <t>ВСЕГО по смете</t>
  </si>
  <si>
    <t xml:space="preserve">   Итого Поз. 1-3</t>
  </si>
  <si>
    <t xml:space="preserve">   НДС 20%</t>
  </si>
  <si>
    <t xml:space="preserve">   ВСЕГО по смете</t>
  </si>
  <si>
    <t>Капитальный ремонт здания ГАУЗ СО "Белоярская ЦРБ" (Нежилое здание. Назначение: нежилое. Кадастровый номер: 66:06:3901002:878), адрес: Свердловская область, р-н. Белоярский, п. Совхозный, ул. Первомайская, д. 4г.</t>
  </si>
  <si>
    <t>УТВЕРЖДАЮ:</t>
  </si>
  <si>
    <t>И. Г. Зарывных</t>
  </si>
  <si>
    <t>"_____" __________________ 2023г</t>
  </si>
  <si>
    <t>И.о. главного врача</t>
  </si>
  <si>
    <t>Коэффициент бюджетного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</si>
</sst>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i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horizontal="right" vertical="top" wrapText="1"/>
    </xf>
    <xf numFmtId="0" fontId="1" fillId="0" borderId="1">
      <alignment horizontal="center" wrapText="1"/>
    </xf>
    <xf numFmtId="0" fontId="2" fillId="0" borderId="1" applyBorder="0" applyAlignment="0">
      <alignment horizontal="center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3" fillId="0" borderId="0"/>
    <xf numFmtId="0" fontId="15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indent="1"/>
    </xf>
    <xf numFmtId="0" fontId="2" fillId="0" borderId="0" xfId="4" applyFont="1" applyBorder="1">
      <alignment horizontal="center"/>
    </xf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0" fillId="0" borderId="0" xfId="0" applyFont="1"/>
    <xf numFmtId="0" fontId="2" fillId="0" borderId="2" xfId="4" applyFont="1" applyBorder="1" applyAlignment="1">
      <alignment vertical="top" wrapText="1"/>
    </xf>
    <xf numFmtId="0" fontId="10" fillId="0" borderId="0" xfId="0" applyFont="1" applyBorder="1"/>
    <xf numFmtId="0" fontId="2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2" fillId="0" borderId="0" xfId="4" applyFont="1" applyBorder="1" applyAlignment="1">
      <alignment wrapText="1"/>
    </xf>
    <xf numFmtId="0" fontId="11" fillId="0" borderId="0" xfId="0" applyFont="1" applyAlignment="1">
      <alignment vertical="top"/>
    </xf>
    <xf numFmtId="0" fontId="10" fillId="0" borderId="2" xfId="0" applyFont="1" applyBorder="1"/>
    <xf numFmtId="0" fontId="2" fillId="0" borderId="0" xfId="5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5" applyFont="1">
      <alignment horizontal="left" vertical="top"/>
    </xf>
    <xf numFmtId="0" fontId="4" fillId="0" borderId="0" xfId="4" applyFont="1" applyAlignment="1">
      <alignment horizontal="left"/>
    </xf>
    <xf numFmtId="0" fontId="7" fillId="0" borderId="1" xfId="4" applyFont="1" applyBorder="1" applyAlignment="1">
      <alignment horizontal="center" vertical="center" wrapText="1"/>
    </xf>
    <xf numFmtId="0" fontId="7" fillId="0" borderId="0" xfId="5" applyFont="1">
      <alignment horizontal="left" vertical="top"/>
    </xf>
    <xf numFmtId="0" fontId="2" fillId="0" borderId="0" xfId="0" applyNumberFormat="1" applyFont="1" applyAlignment="1">
      <alignment horizontal="right" vertical="top" wrapText="1"/>
    </xf>
    <xf numFmtId="0" fontId="2" fillId="0" borderId="0" xfId="4" applyFont="1" applyBorder="1" applyAlignment="1">
      <alignment horizontal="left" vertical="top" wrapText="1"/>
    </xf>
    <xf numFmtId="0" fontId="8" fillId="0" borderId="0" xfId="4" applyFont="1" applyBorder="1" applyAlignment="1">
      <alignment horizontal="center" vertical="top" wrapText="1"/>
    </xf>
    <xf numFmtId="0" fontId="2" fillId="0" borderId="5" xfId="3" applyBorder="1">
      <alignment horizontal="center" wrapText="1"/>
    </xf>
    <xf numFmtId="0" fontId="2" fillId="0" borderId="6" xfId="3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16" fillId="0" borderId="2" xfId="7" applyFont="1" applyBorder="1"/>
    <xf numFmtId="0" fontId="16" fillId="0" borderId="2" xfId="7" applyFont="1" applyBorder="1" applyAlignment="1">
      <alignment horizontal="right"/>
    </xf>
    <xf numFmtId="0" fontId="16" fillId="0" borderId="0" xfId="7" applyFont="1" applyAlignment="1">
      <alignment vertical="top"/>
    </xf>
    <xf numFmtId="0" fontId="16" fillId="0" borderId="0" xfId="7" applyFont="1" applyBorder="1" applyAlignment="1">
      <alignment horizontal="right"/>
    </xf>
    <xf numFmtId="0" fontId="16" fillId="0" borderId="0" xfId="7" applyFont="1" applyBorder="1" applyAlignme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4" applyFont="1" applyBorder="1" applyAlignment="1">
      <alignment horizontal="left" vertical="top" wrapText="1"/>
    </xf>
    <xf numFmtId="0" fontId="8" fillId="0" borderId="4" xfId="4" applyFont="1" applyBorder="1" applyAlignment="1">
      <alignment horizontal="center" vertical="top" wrapText="1"/>
    </xf>
    <xf numFmtId="0" fontId="8" fillId="0" borderId="0" xfId="4" applyFont="1" applyBorder="1" applyAlignment="1">
      <alignment horizontal="center" vertical="top" wrapText="1"/>
    </xf>
    <xf numFmtId="0" fontId="4" fillId="0" borderId="2" xfId="4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/>
    </xf>
    <xf numFmtId="0" fontId="2" fillId="0" borderId="2" xfId="4" applyFont="1" applyBorder="1" applyAlignment="1">
      <alignment horizontal="left" vertical="top" wrapText="1"/>
    </xf>
    <xf numFmtId="0" fontId="4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7" applyFont="1" applyAlignment="1">
      <alignment horizontal="center" vertical="top"/>
    </xf>
  </cellXfs>
  <cellStyles count="8">
    <cellStyle name="Итоги" xfId="1"/>
    <cellStyle name="ЛокСмета" xfId="2"/>
    <cellStyle name="Обычный" xfId="0" builtinId="0"/>
    <cellStyle name="Обычный 2" xfId="7"/>
    <cellStyle name="Обычный 3" xfId="6"/>
    <cellStyle name="ПИР" xfId="3"/>
    <cellStyle name="Титул" xfId="4"/>
    <cellStyle name="Хвост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0"/>
  <sheetViews>
    <sheetView showGridLines="0" tabSelected="1" topLeftCell="B64" zoomScale="115" zoomScaleNormal="115" workbookViewId="0">
      <selection activeCell="H78" sqref="H78"/>
    </sheetView>
  </sheetViews>
  <sheetFormatPr defaultColWidth="8.85546875" defaultRowHeight="12.75" outlineLevelRow="1" x14ac:dyDescent="0.2"/>
  <cols>
    <col min="1" max="1" width="0" style="10" hidden="1" customWidth="1"/>
    <col min="2" max="2" width="4.28515625" style="10" customWidth="1"/>
    <col min="3" max="3" width="46.140625" style="10" customWidth="1"/>
    <col min="4" max="4" width="46.42578125" style="10" customWidth="1"/>
    <col min="5" max="5" width="31.42578125" style="10" customWidth="1"/>
    <col min="6" max="6" width="12.7109375" style="10" customWidth="1"/>
    <col min="7" max="7" width="15" style="10" customWidth="1"/>
    <col min="8" max="10" width="8.85546875" style="10"/>
    <col min="11" max="11" width="16" style="10" customWidth="1"/>
    <col min="12" max="16384" width="8.85546875" style="10"/>
  </cols>
  <sheetData>
    <row r="1" spans="2:6" x14ac:dyDescent="0.2">
      <c r="B1" s="15"/>
      <c r="C1" s="15"/>
      <c r="D1" s="15"/>
      <c r="E1" s="9" t="s">
        <v>0</v>
      </c>
    </row>
    <row r="2" spans="2:6" ht="14.45" customHeight="1" x14ac:dyDescent="0.2">
      <c r="B2" s="55" t="s">
        <v>5</v>
      </c>
      <c r="C2" s="55"/>
      <c r="D2" s="11"/>
      <c r="E2" s="11"/>
      <c r="F2" s="17"/>
    </row>
    <row r="3" spans="2:6" ht="18" customHeight="1" x14ac:dyDescent="0.2">
      <c r="B3" s="7"/>
      <c r="C3" s="7"/>
      <c r="D3" s="56" t="s">
        <v>4</v>
      </c>
      <c r="E3" s="56"/>
      <c r="F3" s="57"/>
    </row>
    <row r="4" spans="2:6" ht="18" customHeight="1" x14ac:dyDescent="0.2">
      <c r="B4" s="27"/>
      <c r="C4" s="27"/>
      <c r="D4" s="28"/>
      <c r="E4" s="64" t="s">
        <v>101</v>
      </c>
      <c r="F4" s="64"/>
    </row>
    <row r="5" spans="2:6" ht="18" customHeight="1" x14ac:dyDescent="0.2">
      <c r="B5" s="27"/>
      <c r="C5" s="27"/>
      <c r="D5" s="28"/>
      <c r="E5" s="43" t="s">
        <v>104</v>
      </c>
      <c r="F5" s="43"/>
    </row>
    <row r="6" spans="2:6" ht="18" customHeight="1" x14ac:dyDescent="0.2">
      <c r="B6" s="27"/>
      <c r="C6" s="27"/>
      <c r="D6" s="28"/>
      <c r="E6" s="43" t="s">
        <v>11</v>
      </c>
      <c r="F6" s="43"/>
    </row>
    <row r="7" spans="2:6" ht="18" customHeight="1" x14ac:dyDescent="0.2">
      <c r="B7" s="27"/>
      <c r="C7" s="27"/>
      <c r="D7" s="28"/>
      <c r="E7" s="41"/>
      <c r="F7" s="42" t="s">
        <v>102</v>
      </c>
    </row>
    <row r="8" spans="2:6" ht="18" customHeight="1" x14ac:dyDescent="0.2">
      <c r="B8" s="27"/>
      <c r="C8" s="27"/>
      <c r="D8" s="28"/>
      <c r="E8" s="45"/>
      <c r="F8" s="44" t="s">
        <v>103</v>
      </c>
    </row>
    <row r="9" spans="2:6" ht="18" customHeight="1" x14ac:dyDescent="0.2">
      <c r="B9" s="27"/>
      <c r="C9" s="27"/>
      <c r="D9" s="28"/>
      <c r="E9" s="28"/>
      <c r="F9" s="28"/>
    </row>
    <row r="10" spans="2:6" ht="24.6" customHeight="1" x14ac:dyDescent="0.2">
      <c r="B10" s="61" t="s">
        <v>10</v>
      </c>
      <c r="C10" s="61"/>
      <c r="D10" s="61"/>
      <c r="E10" s="61"/>
      <c r="F10" s="61"/>
    </row>
    <row r="11" spans="2:6" ht="20.45" customHeight="1" x14ac:dyDescent="0.2">
      <c r="B11" s="63" t="s">
        <v>1</v>
      </c>
      <c r="C11" s="63"/>
      <c r="D11" s="63"/>
      <c r="E11" s="63"/>
      <c r="F11" s="63"/>
    </row>
    <row r="12" spans="2:6" ht="5.45" customHeight="1" x14ac:dyDescent="0.2">
      <c r="B12" s="2"/>
      <c r="C12" s="2"/>
      <c r="D12" s="2"/>
      <c r="E12" s="2"/>
      <c r="F12" s="2"/>
    </row>
    <row r="13" spans="2:6" ht="28.5" customHeight="1" x14ac:dyDescent="0.2">
      <c r="B13" s="62" t="s">
        <v>100</v>
      </c>
      <c r="C13" s="62"/>
      <c r="D13" s="62"/>
      <c r="E13" s="62"/>
      <c r="F13" s="62"/>
    </row>
    <row r="14" spans="2:6" ht="19.149999999999999" customHeight="1" x14ac:dyDescent="0.2">
      <c r="B14" s="59" t="s">
        <v>6</v>
      </c>
      <c r="C14" s="59"/>
      <c r="D14" s="59"/>
      <c r="E14" s="59"/>
      <c r="F14" s="16"/>
    </row>
    <row r="15" spans="2:6" x14ac:dyDescent="0.2">
      <c r="B15" s="2"/>
      <c r="C15" s="2"/>
      <c r="D15" s="2"/>
      <c r="E15" s="2"/>
      <c r="F15" s="2"/>
    </row>
    <row r="16" spans="2:6" ht="17.45" customHeight="1" x14ac:dyDescent="0.2">
      <c r="B16" s="3" t="s">
        <v>7</v>
      </c>
      <c r="C16" s="2"/>
      <c r="D16" s="1"/>
      <c r="E16" s="1"/>
      <c r="F16" s="1"/>
    </row>
    <row r="17" spans="2:6" ht="16.899999999999999" customHeight="1" x14ac:dyDescent="0.2">
      <c r="B17" s="12"/>
      <c r="C17" s="60"/>
      <c r="D17" s="60"/>
      <c r="E17" s="60"/>
      <c r="F17" s="60"/>
    </row>
    <row r="18" spans="2:6" ht="25.15" customHeight="1" x14ac:dyDescent="0.2">
      <c r="B18" s="13" t="s">
        <v>9</v>
      </c>
      <c r="C18" s="2"/>
      <c r="D18" s="4"/>
      <c r="E18" s="4"/>
      <c r="F18" s="4"/>
    </row>
    <row r="19" spans="2:6" ht="24" customHeight="1" x14ac:dyDescent="0.2">
      <c r="C19" s="58" t="s">
        <v>11</v>
      </c>
      <c r="D19" s="58"/>
      <c r="E19" s="58"/>
      <c r="F19" s="58"/>
    </row>
    <row r="20" spans="2:6" ht="24" customHeight="1" x14ac:dyDescent="0.2">
      <c r="C20" s="7"/>
      <c r="D20" s="7"/>
      <c r="E20" s="7"/>
      <c r="F20" s="7"/>
    </row>
    <row r="21" spans="2:6" ht="15" customHeight="1" outlineLevel="1" x14ac:dyDescent="0.2">
      <c r="B21" s="23" t="s">
        <v>12</v>
      </c>
      <c r="C21" s="7"/>
      <c r="D21" s="7"/>
      <c r="E21" s="7"/>
      <c r="F21" s="7"/>
    </row>
    <row r="22" spans="2:6" x14ac:dyDescent="0.2">
      <c r="B22" s="2"/>
      <c r="C22" s="2"/>
      <c r="D22" s="5"/>
      <c r="E22" s="5"/>
      <c r="F22" s="6"/>
    </row>
    <row r="23" spans="2:6" ht="79.900000000000006" customHeight="1" x14ac:dyDescent="0.2">
      <c r="B23" s="8" t="s">
        <v>2</v>
      </c>
      <c r="C23" s="14" t="s">
        <v>3</v>
      </c>
      <c r="D23" s="14" t="s">
        <v>8</v>
      </c>
      <c r="E23" s="24" t="s">
        <v>13</v>
      </c>
      <c r="F23" s="24" t="s">
        <v>14</v>
      </c>
    </row>
    <row r="24" spans="2:6" x14ac:dyDescent="0.2">
      <c r="B24" s="29">
        <v>1</v>
      </c>
      <c r="C24" s="30">
        <v>2</v>
      </c>
      <c r="D24" s="30">
        <v>3</v>
      </c>
      <c r="E24" s="29">
        <v>4</v>
      </c>
      <c r="F24" s="29">
        <v>5</v>
      </c>
    </row>
    <row r="25" spans="2:6" ht="21" customHeight="1" x14ac:dyDescent="0.2">
      <c r="B25" s="51" t="s">
        <v>19</v>
      </c>
      <c r="C25" s="52"/>
      <c r="D25" s="52"/>
      <c r="E25" s="52"/>
      <c r="F25" s="52"/>
    </row>
    <row r="26" spans="2:6" ht="51" x14ac:dyDescent="0.2">
      <c r="B26" s="53">
        <v>1</v>
      </c>
      <c r="C26" s="31" t="s">
        <v>20</v>
      </c>
      <c r="D26" s="32" t="s">
        <v>21</v>
      </c>
      <c r="E26" s="33" t="s">
        <v>22</v>
      </c>
      <c r="F26" s="34">
        <v>66.72</v>
      </c>
    </row>
    <row r="27" spans="2:6" ht="24" outlineLevel="1" x14ac:dyDescent="0.2">
      <c r="B27" s="54"/>
      <c r="C27" s="35"/>
      <c r="D27" s="36" t="s">
        <v>23</v>
      </c>
      <c r="E27" s="37" t="s">
        <v>24</v>
      </c>
      <c r="F27" s="38" t="s">
        <v>25</v>
      </c>
    </row>
    <row r="28" spans="2:6" ht="36" outlineLevel="1" x14ac:dyDescent="0.2">
      <c r="B28" s="54"/>
      <c r="C28" s="35"/>
      <c r="D28" s="36" t="s">
        <v>26</v>
      </c>
      <c r="E28" s="37" t="s">
        <v>27</v>
      </c>
      <c r="F28" s="38" t="s">
        <v>25</v>
      </c>
    </row>
    <row r="29" spans="2:6" outlineLevel="1" x14ac:dyDescent="0.2">
      <c r="B29" s="54"/>
      <c r="C29" s="35"/>
      <c r="D29" s="36" t="s">
        <v>28</v>
      </c>
      <c r="E29" s="37" t="s">
        <v>29</v>
      </c>
      <c r="F29" s="38" t="s">
        <v>25</v>
      </c>
    </row>
    <row r="30" spans="2:6" outlineLevel="1" x14ac:dyDescent="0.2">
      <c r="B30" s="54"/>
      <c r="C30" s="35"/>
      <c r="D30" s="36" t="s">
        <v>30</v>
      </c>
      <c r="E30" s="37" t="s">
        <v>31</v>
      </c>
      <c r="F30" s="38">
        <v>15.28</v>
      </c>
    </row>
    <row r="31" spans="2:6" outlineLevel="1" x14ac:dyDescent="0.2">
      <c r="B31" s="54"/>
      <c r="C31" s="35"/>
      <c r="D31" s="36" t="s">
        <v>32</v>
      </c>
      <c r="E31" s="37" t="s">
        <v>33</v>
      </c>
      <c r="F31" s="38">
        <v>16.68</v>
      </c>
    </row>
    <row r="32" spans="2:6" outlineLevel="1" x14ac:dyDescent="0.2">
      <c r="B32" s="54"/>
      <c r="C32" s="35"/>
      <c r="D32" s="36" t="s">
        <v>34</v>
      </c>
      <c r="E32" s="37" t="s">
        <v>35</v>
      </c>
      <c r="F32" s="38">
        <v>3.56</v>
      </c>
    </row>
    <row r="33" spans="2:6" ht="24" outlineLevel="1" x14ac:dyDescent="0.2">
      <c r="B33" s="54"/>
      <c r="C33" s="35"/>
      <c r="D33" s="36" t="s">
        <v>36</v>
      </c>
      <c r="E33" s="37" t="s">
        <v>37</v>
      </c>
      <c r="F33" s="38">
        <v>21.32</v>
      </c>
    </row>
    <row r="34" spans="2:6" outlineLevel="1" x14ac:dyDescent="0.2">
      <c r="B34" s="54"/>
      <c r="C34" s="35"/>
      <c r="D34" s="36" t="s">
        <v>38</v>
      </c>
      <c r="E34" s="37" t="s">
        <v>39</v>
      </c>
      <c r="F34" s="38">
        <v>9.8800000000000008</v>
      </c>
    </row>
    <row r="35" spans="2:6" outlineLevel="1" x14ac:dyDescent="0.2">
      <c r="B35" s="54"/>
      <c r="C35" s="35"/>
      <c r="D35" s="36" t="s">
        <v>40</v>
      </c>
      <c r="E35" s="37" t="s">
        <v>41</v>
      </c>
      <c r="F35" s="38"/>
    </row>
    <row r="36" spans="2:6" ht="15" x14ac:dyDescent="0.2">
      <c r="B36" s="39"/>
      <c r="C36" s="49" t="s">
        <v>42</v>
      </c>
      <c r="D36" s="50"/>
      <c r="E36" s="50"/>
      <c r="F36" s="40">
        <v>66.72</v>
      </c>
    </row>
    <row r="37" spans="2:6" ht="21" customHeight="1" x14ac:dyDescent="0.2">
      <c r="B37" s="51" t="s">
        <v>43</v>
      </c>
      <c r="C37" s="52"/>
      <c r="D37" s="52"/>
      <c r="E37" s="52"/>
      <c r="F37" s="52"/>
    </row>
    <row r="38" spans="2:6" ht="127.5" x14ac:dyDescent="0.2">
      <c r="B38" s="53">
        <v>2</v>
      </c>
      <c r="C38" s="31" t="s">
        <v>44</v>
      </c>
      <c r="D38" s="32" t="s">
        <v>45</v>
      </c>
      <c r="E38" s="33" t="s">
        <v>46</v>
      </c>
      <c r="F38" s="34">
        <v>509.09</v>
      </c>
    </row>
    <row r="39" spans="2:6" ht="36" outlineLevel="1" x14ac:dyDescent="0.2">
      <c r="B39" s="54"/>
      <c r="C39" s="35"/>
      <c r="D39" s="36" t="s">
        <v>47</v>
      </c>
      <c r="E39" s="37" t="s">
        <v>48</v>
      </c>
      <c r="F39" s="38" t="s">
        <v>25</v>
      </c>
    </row>
    <row r="40" spans="2:6" ht="36" outlineLevel="1" x14ac:dyDescent="0.2">
      <c r="B40" s="54"/>
      <c r="C40" s="35"/>
      <c r="D40" s="36" t="s">
        <v>49</v>
      </c>
      <c r="E40" s="37" t="s">
        <v>50</v>
      </c>
      <c r="F40" s="38" t="s">
        <v>25</v>
      </c>
    </row>
    <row r="41" spans="2:6" ht="36" outlineLevel="1" x14ac:dyDescent="0.2">
      <c r="B41" s="54"/>
      <c r="C41" s="35"/>
      <c r="D41" s="36" t="s">
        <v>51</v>
      </c>
      <c r="E41" s="37" t="s">
        <v>52</v>
      </c>
      <c r="F41" s="38" t="s">
        <v>25</v>
      </c>
    </row>
    <row r="42" spans="2:6" ht="36" outlineLevel="1" x14ac:dyDescent="0.2">
      <c r="B42" s="54"/>
      <c r="C42" s="35"/>
      <c r="D42" s="36" t="s">
        <v>53</v>
      </c>
      <c r="E42" s="37" t="s">
        <v>54</v>
      </c>
      <c r="F42" s="38" t="s">
        <v>25</v>
      </c>
    </row>
    <row r="43" spans="2:6" ht="24" outlineLevel="1" x14ac:dyDescent="0.2">
      <c r="B43" s="54"/>
      <c r="C43" s="35"/>
      <c r="D43" s="36" t="s">
        <v>55</v>
      </c>
      <c r="E43" s="37" t="s">
        <v>56</v>
      </c>
      <c r="F43" s="38" t="s">
        <v>25</v>
      </c>
    </row>
    <row r="44" spans="2:6" ht="36" outlineLevel="1" x14ac:dyDescent="0.2">
      <c r="B44" s="54"/>
      <c r="C44" s="35"/>
      <c r="D44" s="36" t="s">
        <v>57</v>
      </c>
      <c r="E44" s="37" t="s">
        <v>58</v>
      </c>
      <c r="F44" s="38" t="s">
        <v>25</v>
      </c>
    </row>
    <row r="45" spans="2:6" ht="24" outlineLevel="1" x14ac:dyDescent="0.2">
      <c r="B45" s="54"/>
      <c r="C45" s="35"/>
      <c r="D45" s="36" t="s">
        <v>59</v>
      </c>
      <c r="E45" s="37" t="s">
        <v>60</v>
      </c>
      <c r="F45" s="38" t="s">
        <v>25</v>
      </c>
    </row>
    <row r="46" spans="2:6" ht="36" outlineLevel="1" x14ac:dyDescent="0.2">
      <c r="B46" s="54"/>
      <c r="C46" s="35"/>
      <c r="D46" s="36" t="s">
        <v>61</v>
      </c>
      <c r="E46" s="37" t="s">
        <v>62</v>
      </c>
      <c r="F46" s="38" t="s">
        <v>25</v>
      </c>
    </row>
    <row r="47" spans="2:6" ht="24" outlineLevel="1" x14ac:dyDescent="0.2">
      <c r="B47" s="54"/>
      <c r="C47" s="35"/>
      <c r="D47" s="36" t="s">
        <v>63</v>
      </c>
      <c r="E47" s="37" t="s">
        <v>64</v>
      </c>
      <c r="F47" s="38" t="s">
        <v>25</v>
      </c>
    </row>
    <row r="48" spans="2:6" ht="36" outlineLevel="1" x14ac:dyDescent="0.2">
      <c r="B48" s="54"/>
      <c r="C48" s="35"/>
      <c r="D48" s="36" t="s">
        <v>65</v>
      </c>
      <c r="E48" s="37" t="s">
        <v>66</v>
      </c>
      <c r="F48" s="38" t="s">
        <v>25</v>
      </c>
    </row>
    <row r="49" spans="2:6" ht="36" outlineLevel="1" x14ac:dyDescent="0.2">
      <c r="B49" s="54"/>
      <c r="C49" s="35"/>
      <c r="D49" s="36" t="s">
        <v>67</v>
      </c>
      <c r="E49" s="37" t="s">
        <v>68</v>
      </c>
      <c r="F49" s="38" t="s">
        <v>25</v>
      </c>
    </row>
    <row r="50" spans="2:6" ht="36" outlineLevel="1" x14ac:dyDescent="0.2">
      <c r="B50" s="54"/>
      <c r="C50" s="35"/>
      <c r="D50" s="36" t="s">
        <v>69</v>
      </c>
      <c r="E50" s="37" t="s">
        <v>70</v>
      </c>
      <c r="F50" s="38" t="s">
        <v>25</v>
      </c>
    </row>
    <row r="51" spans="2:6" ht="36" outlineLevel="1" x14ac:dyDescent="0.2">
      <c r="B51" s="54"/>
      <c r="C51" s="35"/>
      <c r="D51" s="36" t="s">
        <v>71</v>
      </c>
      <c r="E51" s="37" t="s">
        <v>72</v>
      </c>
      <c r="F51" s="38" t="s">
        <v>25</v>
      </c>
    </row>
    <row r="52" spans="2:6" ht="24" outlineLevel="1" x14ac:dyDescent="0.2">
      <c r="B52" s="54"/>
      <c r="C52" s="35"/>
      <c r="D52" s="36" t="s">
        <v>73</v>
      </c>
      <c r="E52" s="37" t="s">
        <v>74</v>
      </c>
      <c r="F52" s="38" t="s">
        <v>25</v>
      </c>
    </row>
    <row r="53" spans="2:6" ht="48" outlineLevel="1" x14ac:dyDescent="0.2">
      <c r="B53" s="54"/>
      <c r="C53" s="35"/>
      <c r="D53" s="36" t="s">
        <v>75</v>
      </c>
      <c r="E53" s="37" t="s">
        <v>76</v>
      </c>
      <c r="F53" s="38" t="s">
        <v>25</v>
      </c>
    </row>
    <row r="54" spans="2:6" outlineLevel="1" x14ac:dyDescent="0.2">
      <c r="B54" s="54"/>
      <c r="C54" s="35"/>
      <c r="D54" s="36" t="s">
        <v>77</v>
      </c>
      <c r="E54" s="37" t="s">
        <v>78</v>
      </c>
      <c r="F54" s="38" t="s">
        <v>25</v>
      </c>
    </row>
    <row r="55" spans="2:6" outlineLevel="1" x14ac:dyDescent="0.2">
      <c r="B55" s="54"/>
      <c r="C55" s="35"/>
      <c r="D55" s="36" t="s">
        <v>79</v>
      </c>
      <c r="E55" s="37" t="s">
        <v>80</v>
      </c>
      <c r="F55" s="38" t="s">
        <v>25</v>
      </c>
    </row>
    <row r="56" spans="2:6" ht="15" x14ac:dyDescent="0.2">
      <c r="B56" s="39"/>
      <c r="C56" s="49" t="s">
        <v>81</v>
      </c>
      <c r="D56" s="50"/>
      <c r="E56" s="50"/>
      <c r="F56" s="40">
        <v>509.09</v>
      </c>
    </row>
    <row r="57" spans="2:6" ht="21" customHeight="1" x14ac:dyDescent="0.2">
      <c r="B57" s="51" t="s">
        <v>82</v>
      </c>
      <c r="C57" s="52"/>
      <c r="D57" s="52"/>
      <c r="E57" s="52"/>
      <c r="F57" s="52"/>
    </row>
    <row r="58" spans="2:6" ht="63.75" x14ac:dyDescent="0.2">
      <c r="B58" s="53">
        <v>3</v>
      </c>
      <c r="C58" s="31" t="s">
        <v>83</v>
      </c>
      <c r="D58" s="32" t="s">
        <v>84</v>
      </c>
      <c r="E58" s="33" t="s">
        <v>85</v>
      </c>
      <c r="F58" s="34">
        <v>9.15</v>
      </c>
    </row>
    <row r="59" spans="2:6" ht="48" outlineLevel="1" x14ac:dyDescent="0.2">
      <c r="B59" s="54"/>
      <c r="C59" s="35"/>
      <c r="D59" s="36" t="s">
        <v>86</v>
      </c>
      <c r="E59" s="37" t="s">
        <v>87</v>
      </c>
      <c r="F59" s="38" t="s">
        <v>25</v>
      </c>
    </row>
    <row r="60" spans="2:6" outlineLevel="1" x14ac:dyDescent="0.2">
      <c r="B60" s="54"/>
      <c r="C60" s="35"/>
      <c r="D60" s="36" t="s">
        <v>77</v>
      </c>
      <c r="E60" s="37" t="s">
        <v>78</v>
      </c>
      <c r="F60" s="38" t="s">
        <v>25</v>
      </c>
    </row>
    <row r="61" spans="2:6" ht="48" outlineLevel="1" x14ac:dyDescent="0.2">
      <c r="B61" s="54"/>
      <c r="C61" s="35"/>
      <c r="D61" s="36" t="s">
        <v>88</v>
      </c>
      <c r="E61" s="37" t="s">
        <v>89</v>
      </c>
      <c r="F61" s="38" t="s">
        <v>25</v>
      </c>
    </row>
    <row r="62" spans="2:6" outlineLevel="1" x14ac:dyDescent="0.2">
      <c r="B62" s="54"/>
      <c r="C62" s="35"/>
      <c r="D62" s="36" t="s">
        <v>28</v>
      </c>
      <c r="E62" s="37" t="s">
        <v>29</v>
      </c>
      <c r="F62" s="38" t="s">
        <v>25</v>
      </c>
    </row>
    <row r="63" spans="2:6" outlineLevel="1" x14ac:dyDescent="0.2">
      <c r="B63" s="54"/>
      <c r="C63" s="35"/>
      <c r="D63" s="36" t="s">
        <v>90</v>
      </c>
      <c r="E63" s="37" t="s">
        <v>91</v>
      </c>
      <c r="F63" s="38">
        <v>8.39</v>
      </c>
    </row>
    <row r="64" spans="2:6" outlineLevel="1" x14ac:dyDescent="0.2">
      <c r="B64" s="54"/>
      <c r="C64" s="35"/>
      <c r="D64" s="36" t="s">
        <v>92</v>
      </c>
      <c r="E64" s="37" t="s">
        <v>93</v>
      </c>
      <c r="F64" s="38">
        <v>0.76</v>
      </c>
    </row>
    <row r="65" spans="2:8" outlineLevel="1" x14ac:dyDescent="0.2">
      <c r="B65" s="54"/>
      <c r="C65" s="35"/>
      <c r="D65" s="36" t="s">
        <v>40</v>
      </c>
      <c r="E65" s="37" t="s">
        <v>94</v>
      </c>
      <c r="F65" s="38"/>
    </row>
    <row r="66" spans="2:8" ht="15" x14ac:dyDescent="0.2">
      <c r="B66" s="39"/>
      <c r="C66" s="49" t="s">
        <v>95</v>
      </c>
      <c r="D66" s="50"/>
      <c r="E66" s="50"/>
      <c r="F66" s="40">
        <v>9.15</v>
      </c>
    </row>
    <row r="67" spans="2:8" ht="15" x14ac:dyDescent="0.2">
      <c r="B67" s="39"/>
      <c r="C67" s="49" t="s">
        <v>96</v>
      </c>
      <c r="D67" s="50"/>
      <c r="E67" s="50"/>
      <c r="F67" s="40"/>
    </row>
    <row r="68" spans="2:8" ht="15" x14ac:dyDescent="0.2">
      <c r="B68" s="39"/>
      <c r="C68" s="47" t="s">
        <v>97</v>
      </c>
      <c r="D68" s="48"/>
      <c r="E68" s="48"/>
      <c r="F68" s="34">
        <v>584.96</v>
      </c>
    </row>
    <row r="69" spans="2:8" ht="15" x14ac:dyDescent="0.2">
      <c r="B69" s="46"/>
      <c r="C69" s="47" t="s">
        <v>105</v>
      </c>
      <c r="D69" s="48"/>
      <c r="E69" s="48"/>
      <c r="F69" s="34">
        <f>ROUND(F68*0.8547593,2)</f>
        <v>500</v>
      </c>
    </row>
    <row r="70" spans="2:8" ht="15" x14ac:dyDescent="0.2">
      <c r="B70" s="39"/>
      <c r="C70" s="47" t="s">
        <v>98</v>
      </c>
      <c r="D70" s="48"/>
      <c r="E70" s="48"/>
      <c r="F70" s="34">
        <f>ROUND(F69*0.2,2)</f>
        <v>100</v>
      </c>
    </row>
    <row r="71" spans="2:8" ht="15" x14ac:dyDescent="0.2">
      <c r="B71" s="39"/>
      <c r="C71" s="49" t="s">
        <v>99</v>
      </c>
      <c r="D71" s="50"/>
      <c r="E71" s="50"/>
      <c r="F71" s="40">
        <f>F69+F70</f>
        <v>600</v>
      </c>
    </row>
    <row r="72" spans="2:8" x14ac:dyDescent="0.2">
      <c r="B72" s="20"/>
      <c r="C72" s="19"/>
      <c r="D72" s="18"/>
      <c r="E72" s="21"/>
      <c r="F72" s="26"/>
    </row>
    <row r="73" spans="2:8" x14ac:dyDescent="0.2">
      <c r="B73" s="1"/>
      <c r="C73" s="1"/>
      <c r="D73" s="1"/>
      <c r="E73" s="1"/>
      <c r="F73" s="1"/>
    </row>
    <row r="75" spans="2:8" x14ac:dyDescent="0.2">
      <c r="B75" s="25" t="s">
        <v>15</v>
      </c>
    </row>
    <row r="76" spans="2:8" x14ac:dyDescent="0.2">
      <c r="B76" s="25" t="s">
        <v>16</v>
      </c>
    </row>
    <row r="77" spans="2:8" x14ac:dyDescent="0.2">
      <c r="B77" s="25" t="s">
        <v>17</v>
      </c>
    </row>
    <row r="78" spans="2:8" x14ac:dyDescent="0.2">
      <c r="B78" s="25" t="s">
        <v>18</v>
      </c>
      <c r="H78" s="10" t="s">
        <v>25</v>
      </c>
    </row>
    <row r="80" spans="2:8" x14ac:dyDescent="0.2">
      <c r="B80" s="22"/>
    </row>
  </sheetData>
  <mergeCells count="23">
    <mergeCell ref="B2:C2"/>
    <mergeCell ref="D3:F3"/>
    <mergeCell ref="C19:F19"/>
    <mergeCell ref="B14:E14"/>
    <mergeCell ref="C17:F17"/>
    <mergeCell ref="B10:F10"/>
    <mergeCell ref="B13:F13"/>
    <mergeCell ref="B11:F11"/>
    <mergeCell ref="E4:F4"/>
    <mergeCell ref="C70:E70"/>
    <mergeCell ref="C71:E71"/>
    <mergeCell ref="B25:F25"/>
    <mergeCell ref="C36:E36"/>
    <mergeCell ref="B37:F37"/>
    <mergeCell ref="C56:E56"/>
    <mergeCell ref="B57:F57"/>
    <mergeCell ref="B26:B35"/>
    <mergeCell ref="B58:B65"/>
    <mergeCell ref="B38:B55"/>
    <mergeCell ref="C66:E66"/>
    <mergeCell ref="C67:E67"/>
    <mergeCell ref="C68:E68"/>
    <mergeCell ref="C69:E69"/>
  </mergeCells>
  <pageMargins left="0.35433070866141736" right="0.23622047244094491" top="0.74803149606299213" bottom="0.74803149606299213" header="0.31496062992125984" footer="0.31496062992125984"/>
  <pageSetup paperSize="9" fitToHeight="0" orientation="landscape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User-446</dc:creator>
  <cp:lastModifiedBy>User</cp:lastModifiedBy>
  <cp:lastPrinted>2023-05-02T08:35:13Z</cp:lastPrinted>
  <dcterms:created xsi:type="dcterms:W3CDTF">2014-05-08T09:51:02Z</dcterms:created>
  <dcterms:modified xsi:type="dcterms:W3CDTF">2023-09-01T11:52:02Z</dcterms:modified>
</cp:coreProperties>
</file>